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nas.ur30.ru\zakko\VT\_Spec\"/>
    </mc:Choice>
  </mc:AlternateContent>
  <xr:revisionPtr revIDLastSave="0" documentId="13_ncr:1_{85D32161-3B84-404B-836E-B6703972D423}" xr6:coauthVersionLast="47" xr6:coauthVersionMax="47" xr10:uidLastSave="{00000000-0000-0000-0000-000000000000}"/>
  <bookViews>
    <workbookView xWindow="-108" yWindow="-108" windowWidth="30936" windowHeight="16896" xr2:uid="{FB28A4DD-F41E-7A4C-8766-E5AC6380C58F}"/>
  </bookViews>
  <sheets>
    <sheet name="Спецификация" sheetId="1" r:id="rId1"/>
    <sheet name="Прайс лист" sheetId="2" r:id="rId2"/>
  </sheets>
  <definedNames>
    <definedName name="_xlnm.Print_Area" localSheetId="0">Спецификация!$A$1:$I$65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4" i="1" l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E10" i="1"/>
  <c r="E12" i="1" l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C35" i="1"/>
  <c r="E35" i="1"/>
  <c r="C36" i="1"/>
  <c r="E36" i="1"/>
  <c r="C37" i="1"/>
  <c r="E37" i="1"/>
  <c r="C38" i="1"/>
  <c r="E38" i="1"/>
  <c r="C39" i="1"/>
  <c r="E39" i="1"/>
  <c r="C40" i="1"/>
  <c r="E40" i="1"/>
  <c r="C41" i="1"/>
  <c r="E41" i="1"/>
  <c r="C42" i="1"/>
  <c r="E42" i="1"/>
  <c r="C43" i="1"/>
  <c r="E43" i="1"/>
  <c r="C44" i="1"/>
  <c r="E44" i="1"/>
  <c r="C45" i="1"/>
  <c r="E45" i="1"/>
  <c r="C46" i="1"/>
  <c r="E46" i="1"/>
  <c r="C47" i="1"/>
  <c r="E47" i="1"/>
  <c r="C48" i="1"/>
  <c r="E48" i="1"/>
  <c r="C49" i="1"/>
  <c r="E49" i="1"/>
  <c r="C50" i="1"/>
  <c r="E50" i="1"/>
  <c r="C51" i="1"/>
  <c r="E51" i="1"/>
  <c r="C52" i="1"/>
  <c r="E52" i="1"/>
  <c r="C53" i="1"/>
  <c r="E53" i="1"/>
  <c r="C54" i="1"/>
  <c r="E54" i="1"/>
  <c r="C55" i="1"/>
  <c r="E55" i="1"/>
  <c r="C56" i="1"/>
  <c r="E56" i="1"/>
  <c r="C57" i="1"/>
  <c r="E57" i="1"/>
  <c r="C58" i="1"/>
  <c r="E58" i="1"/>
  <c r="C59" i="1"/>
  <c r="E59" i="1"/>
  <c r="C60" i="1"/>
  <c r="E60" i="1"/>
  <c r="C61" i="1"/>
  <c r="E61" i="1"/>
  <c r="C62" i="1"/>
  <c r="E62" i="1"/>
  <c r="C63" i="1"/>
  <c r="E63" i="1"/>
  <c r="C64" i="1"/>
  <c r="E64" i="1"/>
  <c r="E11" i="1"/>
  <c r="C10" i="1"/>
  <c r="H28" i="1" l="1"/>
  <c r="I28" i="1" s="1"/>
  <c r="F10" i="1"/>
  <c r="F14" i="1"/>
  <c r="H24" i="1"/>
  <c r="I24" i="1" s="1"/>
  <c r="F20" i="1"/>
  <c r="H12" i="1"/>
  <c r="I12" i="1" s="1"/>
  <c r="H17" i="1"/>
  <c r="I17" i="1" s="1"/>
  <c r="H27" i="1"/>
  <c r="I27" i="1" s="1"/>
  <c r="F29" i="1"/>
  <c r="F16" i="1"/>
  <c r="H18" i="1"/>
  <c r="I18" i="1" s="1"/>
  <c r="H26" i="1"/>
  <c r="I26" i="1" s="1"/>
  <c r="H30" i="1"/>
  <c r="I30" i="1" s="1"/>
  <c r="H41" i="1"/>
  <c r="I41" i="1" s="1"/>
  <c r="H35" i="1"/>
  <c r="I35" i="1" s="1"/>
  <c r="H11" i="1"/>
  <c r="I11" i="1" s="1"/>
  <c r="H36" i="1"/>
  <c r="I36" i="1" s="1"/>
  <c r="H52" i="1"/>
  <c r="I52" i="1" s="1"/>
  <c r="H46" i="1"/>
  <c r="I46" i="1" s="1"/>
  <c r="H40" i="1"/>
  <c r="I40" i="1" s="1"/>
  <c r="F34" i="1"/>
  <c r="H15" i="1"/>
  <c r="I15" i="1" s="1"/>
  <c r="H42" i="1"/>
  <c r="I42" i="1" s="1"/>
  <c r="F45" i="1"/>
  <c r="F39" i="1"/>
  <c r="F33" i="1"/>
  <c r="H47" i="1"/>
  <c r="I47" i="1" s="1"/>
  <c r="F51" i="1"/>
  <c r="H19" i="1"/>
  <c r="I19" i="1" s="1"/>
  <c r="H53" i="1"/>
  <c r="I53" i="1" s="1"/>
  <c r="H50" i="1"/>
  <c r="I50" i="1" s="1"/>
  <c r="F44" i="1"/>
  <c r="H38" i="1"/>
  <c r="I38" i="1" s="1"/>
  <c r="F32" i="1"/>
  <c r="F13" i="1"/>
  <c r="F48" i="1"/>
  <c r="H22" i="1"/>
  <c r="I22" i="1" s="1"/>
  <c r="F54" i="1"/>
  <c r="H49" i="1"/>
  <c r="I49" i="1" s="1"/>
  <c r="F43" i="1"/>
  <c r="H37" i="1"/>
  <c r="I37" i="1" s="1"/>
  <c r="F31" i="1"/>
  <c r="F28" i="1" l="1"/>
  <c r="H14" i="1"/>
  <c r="I14" i="1" s="1"/>
  <c r="H10" i="1"/>
  <c r="I10" i="1" s="1"/>
  <c r="F24" i="1"/>
  <c r="H16" i="1"/>
  <c r="I16" i="1" s="1"/>
  <c r="F18" i="1"/>
  <c r="F17" i="1"/>
  <c r="H20" i="1"/>
  <c r="I20" i="1" s="1"/>
  <c r="F27" i="1"/>
  <c r="H29" i="1"/>
  <c r="I29" i="1" s="1"/>
  <c r="F26" i="1"/>
  <c r="H25" i="1"/>
  <c r="I25" i="1" s="1"/>
  <c r="F25" i="1"/>
  <c r="H62" i="1"/>
  <c r="I62" i="1" s="1"/>
  <c r="F62" i="1"/>
  <c r="H58" i="1"/>
  <c r="I58" i="1" s="1"/>
  <c r="F58" i="1"/>
  <c r="F63" i="1"/>
  <c r="H63" i="1"/>
  <c r="I63" i="1" s="1"/>
  <c r="H57" i="1"/>
  <c r="I57" i="1" s="1"/>
  <c r="F57" i="1"/>
  <c r="H23" i="1"/>
  <c r="I23" i="1" s="1"/>
  <c r="F23" i="1"/>
  <c r="H60" i="1"/>
  <c r="I60" i="1" s="1"/>
  <c r="F60" i="1"/>
  <c r="H59" i="1"/>
  <c r="I59" i="1" s="1"/>
  <c r="F59" i="1"/>
  <c r="H55" i="1"/>
  <c r="I55" i="1" s="1"/>
  <c r="F55" i="1"/>
  <c r="H56" i="1"/>
  <c r="I56" i="1" s="1"/>
  <c r="F56" i="1"/>
  <c r="H21" i="1"/>
  <c r="I21" i="1" s="1"/>
  <c r="F21" i="1"/>
  <c r="H64" i="1"/>
  <c r="I64" i="1" s="1"/>
  <c r="F64" i="1"/>
  <c r="F12" i="1"/>
  <c r="H61" i="1"/>
  <c r="I61" i="1" s="1"/>
  <c r="F61" i="1"/>
  <c r="F52" i="1"/>
  <c r="F46" i="1"/>
  <c r="F47" i="1"/>
  <c r="H45" i="1"/>
  <c r="I45" i="1" s="1"/>
  <c r="F41" i="1"/>
  <c r="F40" i="1"/>
  <c r="H39" i="1"/>
  <c r="I39" i="1" s="1"/>
  <c r="F30" i="1"/>
  <c r="F36" i="1"/>
  <c r="H33" i="1"/>
  <c r="I33" i="1" s="1"/>
  <c r="F35" i="1"/>
  <c r="F19" i="1"/>
  <c r="H13" i="1"/>
  <c r="I13" i="1" s="1"/>
  <c r="F11" i="1"/>
  <c r="H54" i="1"/>
  <c r="I54" i="1" s="1"/>
  <c r="H48" i="1"/>
  <c r="I48" i="1" s="1"/>
  <c r="H51" i="1"/>
  <c r="I51" i="1" s="1"/>
  <c r="F15" i="1"/>
  <c r="F53" i="1"/>
  <c r="H32" i="1"/>
  <c r="I32" i="1" s="1"/>
  <c r="H43" i="1"/>
  <c r="I43" i="1" s="1"/>
  <c r="F38" i="1"/>
  <c r="F50" i="1"/>
  <c r="H34" i="1"/>
  <c r="I34" i="1" s="1"/>
  <c r="F37" i="1"/>
  <c r="H31" i="1"/>
  <c r="I31" i="1" s="1"/>
  <c r="F49" i="1"/>
  <c r="F22" i="1"/>
  <c r="H44" i="1"/>
  <c r="I44" i="1" s="1"/>
  <c r="F42" i="1"/>
  <c r="I65" i="1" l="1"/>
  <c r="F65" i="1"/>
</calcChain>
</file>

<file path=xl/sharedStrings.xml><?xml version="1.0" encoding="utf-8"?>
<sst xmlns="http://schemas.openxmlformats.org/spreadsheetml/2006/main" count="883" uniqueCount="853">
  <si>
    <t>№ п/п</t>
  </si>
  <si>
    <t xml:space="preserve">Актуальна до </t>
  </si>
  <si>
    <t>Артикул</t>
  </si>
  <si>
    <t>Описание</t>
  </si>
  <si>
    <t>Кол-во</t>
  </si>
  <si>
    <t>Скидка, %</t>
  </si>
  <si>
    <t>Спецификация оборудования</t>
  </si>
  <si>
    <t>Итого сумма со скидкой:</t>
  </si>
  <si>
    <t>Итого сумма:</t>
  </si>
  <si>
    <t>Официальный прайс лист</t>
  </si>
  <si>
    <t xml:space="preserve">Действует с </t>
  </si>
  <si>
    <t>Коммутаторы доступа серии Vector Access Switch</t>
  </si>
  <si>
    <t>VC7200-48X25-6Q</t>
  </si>
  <si>
    <t>Управляемый коммутатор уровня 3. 48 портов 25Gb/10Gb SFP28, 6 портов 100Gb QSFP28</t>
  </si>
  <si>
    <t>VC7200-32Q</t>
  </si>
  <si>
    <t>Управляемый коммутатор уровня 3. 32 порта 100Gb QSFP28</t>
  </si>
  <si>
    <t>Аксессуары и оптика для коммутаторов Vector</t>
  </si>
  <si>
    <t>Кабель 10 Gigabit Ethernet SFP+ 1 метр</t>
  </si>
  <si>
    <t>Кабель 10 Gigabit Ethernet SFP+ 3 метра</t>
  </si>
  <si>
    <t>Кабель 10 Gigabit Ethernet SFP+ 5 метров</t>
  </si>
  <si>
    <t>Кабель 25 Gigabit Ethernet SFP28 1 метр</t>
  </si>
  <si>
    <t>Кабель 25 Gigabit Ethernet SFP28 3 метра</t>
  </si>
  <si>
    <t>Кабель 25 Gigabit Ethernet SFP28 5 метров</t>
  </si>
  <si>
    <t>Кабель 40 Gigabit Ethernet QSFP+ 1 метр</t>
  </si>
  <si>
    <t>Кабель 40 Gigabit Ethernet QSFP+ 3 метра</t>
  </si>
  <si>
    <t>Кабель 40 Gigabit Ethernet QSFP+ 5 метров</t>
  </si>
  <si>
    <t>Модуль 10/100/1000BASE-T SFP  CAT5 100 метров</t>
  </si>
  <si>
    <t xml:space="preserve">Модуль 1000BASE-SX SFP MMF 550 метров LC </t>
  </si>
  <si>
    <t>Модуль 1000BASE-LX SFP SMF 10km LC</t>
  </si>
  <si>
    <t xml:space="preserve">Модуль 10 Gigabit Ethernet SFP+  1550nm SMF 40км LC </t>
  </si>
  <si>
    <t xml:space="preserve">Модуль 10 Gigabit Ethernet SFP+  1550nm SMF 80км LC </t>
  </si>
  <si>
    <t>Модуль 25Gb SFP28 25GBASE-SR 70 метров OM3 / 100 метров OM4 MMF LC</t>
  </si>
  <si>
    <t>Модуль 25Gb SFP28 LR 10 км  SMF LC</t>
  </si>
  <si>
    <t>Модуль 40 Gigabit Ethernet QSFP+ SR4 MPO 100 метров</t>
  </si>
  <si>
    <t>Модуль 40Gb LR4 10км SMF QSFP+ LC</t>
  </si>
  <si>
    <t>Модуль 40Gb ER4 40км SMF QSFP+ LC</t>
  </si>
  <si>
    <t>Модуль 100Gb 100GBASE-SR4 70 метров OM3 / 100 метров OM4 MMF QSFP28 MPO</t>
  </si>
  <si>
    <t>Модуль 100Gb 100GBASE-LR4 10км SMF QSFP28 LC</t>
  </si>
  <si>
    <t>Поддержка на коммутаторы</t>
  </si>
  <si>
    <t>Контроллеры беспроводного доступа Vector Network Controller</t>
  </si>
  <si>
    <t>VNC-3000</t>
  </si>
  <si>
    <t>Точки беспроводного доступа Vector Access Point</t>
  </si>
  <si>
    <t>VAP300-2X2i</t>
  </si>
  <si>
    <t>VAP500-4X4i</t>
  </si>
  <si>
    <t>VAP350-2X2i</t>
  </si>
  <si>
    <t>VAP350-2X2e</t>
  </si>
  <si>
    <t>Точка беспроводного доступа для работы внутри помещений VAP300-2X2i. 802.11a/b/g/n/ac/ax (2.4GHz:2х2, 5GHz 2x2), 802.3at, встроенные антенны</t>
  </si>
  <si>
    <t>Точка беспроводного доступа для работы внутри помещений VAP500-4X4i. 802.11a/b/g/n/ac/ax (2.4GHz:2х2, 5GHz 4x4), 802.3at, встроенные антенны</t>
  </si>
  <si>
    <t>Точка беспроводного доступа для работы вне помещений VAP350-2X2i. 802.11a/b/g/n/ac/ax (2.4GHz:2х2, 5GHz 2x2), 802.3at, встроенные антенны, 1 порт 10/100/1000Base-T GE ports, 1 порт SFP</t>
  </si>
  <si>
    <t>Гарантия + Поддержка на коммутаторы</t>
  </si>
  <si>
    <t>Поддержка на Wi-Fi</t>
  </si>
  <si>
    <t>Гарантия + Поддержка на Wi-Fi</t>
  </si>
  <si>
    <t>VPS-VNC-3000</t>
  </si>
  <si>
    <t>VPS-VAP300-2X2i</t>
  </si>
  <si>
    <t>VPS-VAP500-4X4i</t>
  </si>
  <si>
    <t>VPS-VAP350-2X2i</t>
  </si>
  <si>
    <t>VPS-VAP350-2X2e</t>
  </si>
  <si>
    <t>VPSN-VNC-3000</t>
  </si>
  <si>
    <t>VPSN-VAP300-2X2i</t>
  </si>
  <si>
    <t>VPSN-VAP500-4X4i</t>
  </si>
  <si>
    <t>VPSN-VAP350-2X2i</t>
  </si>
  <si>
    <t>VPSN-VAP350-2X2e</t>
  </si>
  <si>
    <t>VPSN-VC7200-48X25-6Q</t>
  </si>
  <si>
    <t>VPSN-VC7200-32Q</t>
  </si>
  <si>
    <t>VPS-VC7200-48X25-6Q</t>
  </si>
  <si>
    <t>VPS-VC7200-32Q</t>
  </si>
  <si>
    <t>Кабель 100 Gigabit Ethernet QSFP28 1 метр</t>
  </si>
  <si>
    <t>Кабель 100 Gigabit Ethernet QSFP28 3 метра</t>
  </si>
  <si>
    <t>Кабель 100 Gigabit Ethernet QSFP28 5 метров</t>
  </si>
  <si>
    <t>Аксессуары для точек беспроводного доступа</t>
  </si>
  <si>
    <t>VAP-POEINJ-AT</t>
  </si>
  <si>
    <t>Инжектор питания стандарта 802.3at PoE 10/100/1000Mbps</t>
  </si>
  <si>
    <t>VAP-2458-DP</t>
  </si>
  <si>
    <t>Модуль 10 Gigabit Ethernet SFP+  RJ45 20 метров</t>
  </si>
  <si>
    <t>VAP300-2X2i-W</t>
  </si>
  <si>
    <t>Точка беспроводного доступа для работы внутри помещений VAP300-2X2i-W настенная. 802.11a/b/g/n/ac/ax (2.4GHz:2х2, 5GHz 2x2), 802.3at, встроенные антенны</t>
  </si>
  <si>
    <t>VPS-VAP300-2X2i-W</t>
  </si>
  <si>
    <t>VPSN-VAP300-2X2i-W</t>
  </si>
  <si>
    <t>Цена с НДС, USD.</t>
  </si>
  <si>
    <t>Цена, USD</t>
  </si>
  <si>
    <t>Сумма , USD</t>
  </si>
  <si>
    <t>Цена со скидкой, USD</t>
  </si>
  <si>
    <t>Сумма со скидкой, USD</t>
  </si>
  <si>
    <t>VNC-2000</t>
  </si>
  <si>
    <t>Контроллер беспроводного доступа VNC-2000, 24 порта 10/100/1000Base-T, 2 комбо порта (GbE/SFP), 2 порта 10G SFP+.  Поддерживает до 256 точек доступа (16 точек доступа по-умолчанию).</t>
  </si>
  <si>
    <t>VNC-L-16AP</t>
  </si>
  <si>
    <t>VNC-L-32AP</t>
  </si>
  <si>
    <t>VNC-L-128AP</t>
  </si>
  <si>
    <t>VPS-VNC-2000</t>
  </si>
  <si>
    <t>VPSN-VNC-2000</t>
  </si>
  <si>
    <t>Промышленные коммутаторы  серии Vector Industrial Switch</t>
  </si>
  <si>
    <t>Кабель активный 10 Gigabit Ethernet SFP+ 1 метр</t>
  </si>
  <si>
    <t>Кабель активный 25 Gigabit Ethernet SFP28 1 метр</t>
  </si>
  <si>
    <t>Кабель активный 25 Gigabit Ethernet SFP28 10 метров</t>
  </si>
  <si>
    <t>Кабель активный 40 Gigabit Ethernet QSFP+ 10 метров</t>
  </si>
  <si>
    <t>Кабель активный 40 Gigabit Ethernet QSFP+ 1 метр</t>
  </si>
  <si>
    <t>Кабель активный 100 Gigabit Ethernet QSFP28 1 метр</t>
  </si>
  <si>
    <t>Кабель активный 100 Gigabit Ethernet QSFP28 10 метров</t>
  </si>
  <si>
    <t>Модуль 1000BASE-ZX SFP SMF 80km LC</t>
  </si>
  <si>
    <t>Модуль BiDi 1000Base-BD-A SFP SMF LC</t>
  </si>
  <si>
    <t>Модуль BiDi 1000Base-BD-B SFP SMF LC</t>
  </si>
  <si>
    <t>Модуль 10 Gigabit Ethernet SFP+  220m MMF/SMF LC</t>
  </si>
  <si>
    <t>Модуль 10 Gigabit Ethernet SFP+  850nm MMF 300 метров</t>
  </si>
  <si>
    <t>Модуль BiDi-A 10 Gigabit Ethernet SFP+ SMF 10км LC</t>
  </si>
  <si>
    <t>Модуль BiDi-B 10 Gigabit Ethernet SFP+ SMF 10км LC</t>
  </si>
  <si>
    <t>Модуль BiDi-A 25 Gigabit Ethernet SFP28 SMF 10км LC</t>
  </si>
  <si>
    <t>Модуль BiDi-B 25 Gigabit Ethernet SFP28 SMF 10км LC</t>
  </si>
  <si>
    <t>Модуль 40Gb CWDM 2км SMF QSFP+ LC</t>
  </si>
  <si>
    <t>Модуль 100Gb CWDM 2км SMF QSFP28 LC</t>
  </si>
  <si>
    <t>Модуль 100Gb 100GBASE-ER4 40км SMF QSFP28 LC</t>
  </si>
  <si>
    <t>Модуль 100Gb 100GBASE-LR4 20км SMF QSFP28 LC</t>
  </si>
  <si>
    <t>Сертификат на подключение 16 точек беспроводного доступа для VNC-2000/VNC-3000.</t>
  </si>
  <si>
    <t>Сертификат на подключение 32 точки беспроводного доступа для VNC-2000/VNC-3000.</t>
  </si>
  <si>
    <t>Сертификат на подключение 128 точек беспроводного доступа для VNC-2000/VNC-3000.</t>
  </si>
  <si>
    <t>VC7200-48X25-6QB</t>
  </si>
  <si>
    <t>Управляемый коммутатор уровня 3. 48 портов 25Gb/10Gb SFP28, 6 портов 100Gb QSFP28, back to front</t>
  </si>
  <si>
    <t>VPS-VC7200-48X25-6QB</t>
  </si>
  <si>
    <t>VPSN-VC7200-48X25-6QB</t>
  </si>
  <si>
    <t>тел.+7(495)127-0164, email: info@vectortechnologies.ru</t>
  </si>
  <si>
    <t>Контроллер беспроводного доступа VNC-3000, 16GbE комбо порта (SFP/RJ45), 8 портов 1000M SFP, 4 порта 10GbE SFP+.  Поддерживает до 1024 точек доступа (32 точки доступа по-умолчанию). 2 блока питания</t>
  </si>
  <si>
    <t>Коммутаторы ядра серии Vector Core Switch</t>
  </si>
  <si>
    <t>VO-PWR-C13C14</t>
  </si>
  <si>
    <t>Кабель питания 1.8м с разъемами IEC320-C13 IEC320-C14</t>
  </si>
  <si>
    <t>Антенна для работы вне помещений, всенаправленная 4х4 MIMO. Диапазоны 2.4G и 5G. 4 интерфейса female N. Мощность 2.4G - 5dBi, 5G - 8dBi. H-plane: 360º, 2.4G V-plane: 30º, 5G V-plane: 15º</t>
  </si>
  <si>
    <t>VAP-2450-60DEG</t>
  </si>
  <si>
    <t>Антенна для работы вне помещений, направленная. Диапазоны 2.4G и 5G. 4 интерфейса female N. Мощность 2.4G - 12dBi, 5G - 14dBi. H-plane: 60º, V-plane: 15º</t>
  </si>
  <si>
    <t>VAP-2458-OMNI</t>
  </si>
  <si>
    <t>Сертификат на право получения стандартной технической поддержки на 1 год для коммутатора VC7200-48X25-6Q</t>
  </si>
  <si>
    <t>Сертификат на право получения стандартной технической поддержки на 1 год для коммутатора VC7200-48X25-6QB</t>
  </si>
  <si>
    <t>Сертификат на право получения стандартной технической поддержки на 1 год для коммутатора VC7200-32Q</t>
  </si>
  <si>
    <t>Сертификат на право получения стандартной технической поддержки на 1 год для контроллера VNC-2000</t>
  </si>
  <si>
    <t>Сертификат на право получения стандартной технической поддержки на 1 год для контроллера VNC-3000</t>
  </si>
  <si>
    <t>Сертификат на право получения стандартной технической поддержки на 1 год для VAP300-2X2i</t>
  </si>
  <si>
    <t>Сертификат на право получения стандартной технической поддержки на 1 год для VAP300-2X2i-W</t>
  </si>
  <si>
    <t>Сертификат на право получения стандартной технической поддержки на 1 год для VAP500-4X4i</t>
  </si>
  <si>
    <t>Сертификат на право получения стандартной технической поддержки на 1 год для VAP350-2X2i</t>
  </si>
  <si>
    <t>Сертификат на право получения стандартной технической поддержки на 1 год для VAP350-2X2e</t>
  </si>
  <si>
    <t>Управляемый коммутатор уровня 3. 24 порта 10/100/1000BaseT RJ45, 4 порта 1/10GE SFP+</t>
  </si>
  <si>
    <t>VO-10G-DAC-1M</t>
  </si>
  <si>
    <t>VO-10G-DAC-3M</t>
  </si>
  <si>
    <t>VO-10G-DAC-5M</t>
  </si>
  <si>
    <t>VO-10G-AOC-1M</t>
  </si>
  <si>
    <t>VO-25G-DAC-1M</t>
  </si>
  <si>
    <t>VO-25G-DAC-3M</t>
  </si>
  <si>
    <t>VO-25G-DAC-5M</t>
  </si>
  <si>
    <t>VO-25G-AOC-1M</t>
  </si>
  <si>
    <t>VO-25G-AOC-10M</t>
  </si>
  <si>
    <t>VO-40G-DAC-1M</t>
  </si>
  <si>
    <t>VO-40G-DAC-3M</t>
  </si>
  <si>
    <t>VO-40G-DAC-5M</t>
  </si>
  <si>
    <t>VO-40G-AOC-1M</t>
  </si>
  <si>
    <t>VO-40G-AOC-10M</t>
  </si>
  <si>
    <t>VO-100G-DAC-1M</t>
  </si>
  <si>
    <t>VO-100G-DAC-3M</t>
  </si>
  <si>
    <t>VO-100G-DAC-5M</t>
  </si>
  <si>
    <t>VO-100G-AOC-1M</t>
  </si>
  <si>
    <t>VO-100G-AOC-10M</t>
  </si>
  <si>
    <t>VO-1G-SFP-T</t>
  </si>
  <si>
    <t>VO-1G-SFP-SX</t>
  </si>
  <si>
    <t>VO-1G-SFP-LX</t>
  </si>
  <si>
    <t>VO-1G-SFP-ZX</t>
  </si>
  <si>
    <t>VO-1G-SFP-BD-A</t>
  </si>
  <si>
    <t>VO-1G-SFP-BD-B</t>
  </si>
  <si>
    <t>VO-10G-SFP-T</t>
  </si>
  <si>
    <t>VO-10G-SFP-SR</t>
  </si>
  <si>
    <t>VO-10G-SFP-LR</t>
  </si>
  <si>
    <t>VO-10G-SFP-LRM</t>
  </si>
  <si>
    <t>VO-10G-SFP-BD-A</t>
  </si>
  <si>
    <t>VO-10G-SFP-BD-B</t>
  </si>
  <si>
    <t>VO-10G-SFP-ER</t>
  </si>
  <si>
    <t>VO-10G-SFP-ZR</t>
  </si>
  <si>
    <t>VO-25G-SFP-SR</t>
  </si>
  <si>
    <t>VO-25G-SFP-LR</t>
  </si>
  <si>
    <t>VO-25G-SFP-BD-A</t>
  </si>
  <si>
    <t>VO-25G-SFP-BD-B</t>
  </si>
  <si>
    <t>VO-40G-QSFP-SR4</t>
  </si>
  <si>
    <t>VO-40G-QSFP-LR4</t>
  </si>
  <si>
    <t>VO-40G-QSFP-ER4</t>
  </si>
  <si>
    <t>VO-40G-QSFP-2KM</t>
  </si>
  <si>
    <t>VO-100G-QSFP-SR4</t>
  </si>
  <si>
    <t>VO-100G-QSFP-LR4</t>
  </si>
  <si>
    <t>VO-100G-QSFP-2KM</t>
  </si>
  <si>
    <t>VO-100G-QSFP-LRE</t>
  </si>
  <si>
    <t>VO-100G-QSFP-ER4</t>
  </si>
  <si>
    <t xml:space="preserve">Комплект из 4 всенаправленных дипольных антенн для работы вне помещений IP67. Диапазоны 2.4G и 5G. Интерфейс male N. Мощность 2.4G - 6dBi, 5G - 7dBi. </t>
  </si>
  <si>
    <t>VO-PWR-SHC15</t>
  </si>
  <si>
    <t>Кабель питания 1.8м с разъемами EU-Schuko IEC320-C15</t>
  </si>
  <si>
    <t>VI1000-PS-120</t>
  </si>
  <si>
    <t>VI1000-PS-480</t>
  </si>
  <si>
    <t>Сертификат на право получения расширенной технической поддержки на 1 год для коммутатора VC7200-48X25-6Q</t>
  </si>
  <si>
    <t>Сертификат на право получения расширенной технической поддержки на 1 год для коммутатора VC7200-48X25-6QB</t>
  </si>
  <si>
    <t>Сертификат на право получения расширенной технической поддержки на 1 год для коммутатора VC7200-32Q</t>
  </si>
  <si>
    <t>Сертификат на право получения расширенной технической поддержки на 1 год для контроллера VNC-2000</t>
  </si>
  <si>
    <t>Сертификат на право получения расширенной технической поддержки на 1 год для контроллера VNC-3000</t>
  </si>
  <si>
    <t>Сертификат на право получения расширенной технической поддержки на 1 год для VAP300-2X2i</t>
  </si>
  <si>
    <t>Сертификат на право получения расширенной технической поддержки на 1 год для VAP300-2X2i-W</t>
  </si>
  <si>
    <t>Сертификат на право получения расширенной технической поддержки на 1 год для VAP500-4X4i</t>
  </si>
  <si>
    <t>Сертификат на право получения расширенной технической поддержки на 1 год для VAP350-2X2i</t>
  </si>
  <si>
    <t>Сертификат на право получения расширенной технической поддержки на 1 год для VAP350-2X2e</t>
  </si>
  <si>
    <t xml:space="preserve">
Всепогодный корпус для точки доступа 205х255х112</t>
  </si>
  <si>
    <t>Всепогодный корпус для точки доступа 225х295х122</t>
  </si>
  <si>
    <t>Всепогодный корпус для точки доступа 255х355х122</t>
  </si>
  <si>
    <t>VAP-BOX-255</t>
  </si>
  <si>
    <t>VAP-BOX-295</t>
  </si>
  <si>
    <t>VAP-BOX-355</t>
  </si>
  <si>
    <t>VO-QSFP-SFP-ADP</t>
  </si>
  <si>
    <t>Адаптер для изменения QSFP+ на SFP+</t>
  </si>
  <si>
    <t>VCM-100</t>
  </si>
  <si>
    <t>Вектор Communication Manager АТС с пакетом лицензий для 100 базовых пользователей</t>
  </si>
  <si>
    <t>VCM-USR1</t>
  </si>
  <si>
    <t>Вектор Communication Manager Лицензия на одного базового пользователя</t>
  </si>
  <si>
    <t>VCM-IVR</t>
  </si>
  <si>
    <t>Вектор Communication Manager Лицензия на один порт IVR</t>
  </si>
  <si>
    <t>VCM-PBUSR1</t>
  </si>
  <si>
    <t>Вектор Communication Manager Phonebook Телефонный справочник.Лицензия для одного пользователя</t>
  </si>
  <si>
    <t>VCM-APL1</t>
  </si>
  <si>
    <t>Сертификат на право получения стандартной технической поддержки на первый год для  Вектор Communication Manager</t>
  </si>
  <si>
    <t>Телефония</t>
  </si>
  <si>
    <t>VCM-SUP185</t>
  </si>
  <si>
    <t>Сертификат на право получения стандартной технической поддержки на 1 год для  Вектор Communication Manager</t>
  </si>
  <si>
    <t>VP-320</t>
  </si>
  <si>
    <t>VP-520</t>
  </si>
  <si>
    <t>Управляемый коммутатор уровня 2. 8 портов 10/100/1000BaseT RJ45, 2 порта 1GE SFP</t>
  </si>
  <si>
    <t>Управляемый коммутатор уровня 3. 48 портов 10/100/1000BaseT RJ45, 6 портов 1/10GE SFP+</t>
  </si>
  <si>
    <t>Управляемый PoE+ коммутатор уровня 3. 48 портов 10/100/1000BaseT RJ45 с поддержкой POE+, 6 портов 1/10GE SFP+</t>
  </si>
  <si>
    <t>Управляемый коммутатор уровня 2 для установки на DIN-рейку.  8 портов 10/100/1000BaseT RJ45, 4 порта 1GE SFP</t>
  </si>
  <si>
    <t>Управляемый коммутатор уровня 2 для установки на DIN-рейку. 8 портов 10/100/1000BaseT RJ45 с поддержкой POE+, 4 порта 1GE SFP</t>
  </si>
  <si>
    <t>VA1800-8T-2S</t>
  </si>
  <si>
    <t>VA1800-8P-2S</t>
  </si>
  <si>
    <t>VA1800-24T-4X</t>
  </si>
  <si>
    <t>VA1800-24P-4X</t>
  </si>
  <si>
    <t>VA1800-48T-6X</t>
  </si>
  <si>
    <t>VA1800-48P-6X</t>
  </si>
  <si>
    <t>VA2200-24T-4X</t>
  </si>
  <si>
    <t>VA2200-24P-4X</t>
  </si>
  <si>
    <t>VA2200-48T-6X</t>
  </si>
  <si>
    <t>VA2200-48P-6X</t>
  </si>
  <si>
    <t>VA2200-24S-4X</t>
  </si>
  <si>
    <t>VA2200-48S-6X</t>
  </si>
  <si>
    <t>VA2400-24T-4X</t>
  </si>
  <si>
    <t>VA2400-24P-4X</t>
  </si>
  <si>
    <t>VA2400-48T-6X</t>
  </si>
  <si>
    <t>VA2400-48P-6X</t>
  </si>
  <si>
    <t>VPS-VA1800-8T-2S</t>
  </si>
  <si>
    <t>Сертификат на право получения стандартной технической поддержки на 1 год для коммутатора VA1800-8T-2S</t>
  </si>
  <si>
    <t>VPS-VA1800-8P-2S</t>
  </si>
  <si>
    <t>Сертификат на право получения стандартной технической поддержки на 1 год для коммутатора VA1800-8P-2S</t>
  </si>
  <si>
    <t>VPS-VA1800-24T-4X</t>
  </si>
  <si>
    <t>Сертификат на право получения стандартной технической поддержки на 1 год для коммутатора VA1800-24T-4X</t>
  </si>
  <si>
    <t>VPS-VA1800-24P-4X</t>
  </si>
  <si>
    <t>Сертификат на право получения стандартной технической поддержки на 1 год для коммутатора VA1800-24P-4X</t>
  </si>
  <si>
    <t>VPS-VA1800-48T-6X</t>
  </si>
  <si>
    <t>Сертификат на право получения стандартной технической поддержки на 1 год для коммутатора VA1800-48T-6X</t>
  </si>
  <si>
    <t>VPS-VA1800-48P-6X</t>
  </si>
  <si>
    <t>VPS-VA2200-24T-4X</t>
  </si>
  <si>
    <t>Сертификат на право получения стандартной технической поддержки на 1 год для коммутатора VA2200-24T-4X</t>
  </si>
  <si>
    <t>VPS-VA2200-24P-4X</t>
  </si>
  <si>
    <t>Сертификат на право получения стандартной технической поддержки на 1 год для коммутатора VA2200-24P-4X</t>
  </si>
  <si>
    <t>VPS-VA2200-48T-6X</t>
  </si>
  <si>
    <t>Сертификат на право получения стандартной технической поддержки на 1 год для коммутатора VA2200-48T-6X</t>
  </si>
  <si>
    <t>VPS-VA2200-48P-6X</t>
  </si>
  <si>
    <t>Сертификат на право получения стандартной технической поддержки на 1 год для коммутатора VA2200-48P-6X</t>
  </si>
  <si>
    <t>VPS-VA2200-24S-4X</t>
  </si>
  <si>
    <t>Сертификат на право получения стандартной технической поддержки на 1 год для коммутатора VA2200-24S-4X</t>
  </si>
  <si>
    <t>VPS-VA2200-48S-6X</t>
  </si>
  <si>
    <t>Сертификат на право получения стандартной технической поддержки на 1 год для коммутатора VA2200-48S-6X</t>
  </si>
  <si>
    <t>VPS-VA2400-24T-4X</t>
  </si>
  <si>
    <t>Сертификат на право получения стандартной технической поддержки на 1 год для коммутатора VA2400-24T-4X</t>
  </si>
  <si>
    <t>VPS-VA2400-24P-4X</t>
  </si>
  <si>
    <t>Сертификат на право получения стандартной технической поддержки на 1 год для коммутатора VA2400-24P-4X</t>
  </si>
  <si>
    <t>VPS-VA2400-48T-6X</t>
  </si>
  <si>
    <t>Сертификат на право получения стандартной технической поддержки на 1 год для коммутатора VA2400-48T-6X</t>
  </si>
  <si>
    <t>VPS-VA2400-48P-6X</t>
  </si>
  <si>
    <t>Сертификат на право получения стандартной технической поддержки на 1 год для коммутатора VA2400-48P-6X</t>
  </si>
  <si>
    <t>VPSN-VA1800-8T-2S</t>
  </si>
  <si>
    <t>Сертификат на право получения расширенной технической поддержки на 1 год для коммутатора VA1800-8T-2S</t>
  </si>
  <si>
    <t>VPSN-VA1800-8P-2S</t>
  </si>
  <si>
    <t>Сертификат на право получения расширенной технической поддержки на 1 год для коммутатора VA1800-8P-2S</t>
  </si>
  <si>
    <t>VPSN-VA1800-24T-4X</t>
  </si>
  <si>
    <t>Сертификат на право получения расширенной технической поддержки на 1 год для коммутатора VA1800-24T-4X</t>
  </si>
  <si>
    <t>VPSN-VA1800-24P-4X</t>
  </si>
  <si>
    <t>Сертификат на право получения расширенной технической поддержки на 1 год для коммутатора VA1800-24P-4X</t>
  </si>
  <si>
    <t>VPSN-VA1800-48T-6X</t>
  </si>
  <si>
    <t>Сертификат на право получения расширенной технической поддержки на 1 год для коммутатора VA1800-48T-6X</t>
  </si>
  <si>
    <t>VPSN-VA1800-48P-6X</t>
  </si>
  <si>
    <t>Сертификат на право получения расширенной технической поддержки на 1 год для коммутатора VA1800-48P-6X</t>
  </si>
  <si>
    <t>VPSN-VA2200-24T-4X</t>
  </si>
  <si>
    <t>Сертификат на право получения расширенной технической поддержки на 1 год для коммутатора VA2200-24T-4X</t>
  </si>
  <si>
    <t>VPSN-VA2200-24P-4X</t>
  </si>
  <si>
    <t>Сертификат на право получения расширенной технической поддержки на 1 год для коммутатора VA2200-24P-4X</t>
  </si>
  <si>
    <t>VPSN-VA2200-48T-6X</t>
  </si>
  <si>
    <t>Сертификат на право получения расширенной технической поддержки на 1 год для коммутатора VA2200-48T-6X</t>
  </si>
  <si>
    <t>VPSN-VA2200-48P-6X</t>
  </si>
  <si>
    <t>Сертификат на право получения расширенной технической поддержки на 1 год для коммутатора VA2200-48P-6X</t>
  </si>
  <si>
    <t>VPSN-VA2200-24S-4X</t>
  </si>
  <si>
    <t>Сертификат на право получения расширенной технической поддержки на 1 год для коммутатора VA2200-24S-4X</t>
  </si>
  <si>
    <t>VPSN-VA2200-48S-6X</t>
  </si>
  <si>
    <t>Сертификат на право получения расширенной технической поддержки на 1 год для коммутатора VA2200-48S-6X</t>
  </si>
  <si>
    <t>Сертификат на право получения расширенной технической поддержки на 1 год для коммутатора VA2400-24T-4X</t>
  </si>
  <si>
    <t>Сертификат на право получения расширенной технической поддержки на 1 год для коммутатора VA2400-24P-4X</t>
  </si>
  <si>
    <t>Сертификат на право получения расширенной технической поддержки на 1 год для коммутатора VA2400-48T-6X</t>
  </si>
  <si>
    <t>Сертификат на право получения расширенной технической поддержки на 1 год для коммутатора VA2400-48P-6X</t>
  </si>
  <si>
    <t>VPSN-VA2400-24T-4X</t>
  </si>
  <si>
    <t>VPSN-VA2400-24P-4X</t>
  </si>
  <si>
    <t>VPSN-VA2400-48T-6X</t>
  </si>
  <si>
    <t>VPSN-VA2400-48P-6X</t>
  </si>
  <si>
    <t>Управляемый PoE+ коммутатор уровня 3. 48 портов 10/100/1000BaseT RJ45 с поддержкой POE+, 6 портов 1/10GE SFP+, 2 блока питания AC 220В</t>
  </si>
  <si>
    <t>Управляемый коммутатор уровня 3. 48 портов 10/100/1000BaseT RJ45, 6 портов 1/10GE SFP+, 2 блока питания AC 220В</t>
  </si>
  <si>
    <t>Блок питания коммутатора VI1000-8T-2G/VA1000-8P-4G AC-DC на DIN-рейку 120Вт, выход 48В/2.5A</t>
  </si>
  <si>
    <t>Блок питания коммутатора VI1000-8P-2G/VA1000-8P-4G AC-DC на DIN-рейку 480Вт, выход 48В/10A</t>
  </si>
  <si>
    <t>Управляемый коммутатор уровня 3. 24 порта 10/100/1000BaseT RJ45, 4 порта 1/10GE SFP+, 2 блока питания AC 220В</t>
  </si>
  <si>
    <t>VI1100-8T-4G</t>
  </si>
  <si>
    <t>VO-40G10-DAC-1M</t>
  </si>
  <si>
    <t>VO-40G10-AOC-3M</t>
  </si>
  <si>
    <t>VO-40G10-AOC-5M</t>
  </si>
  <si>
    <t>VO-100G25-DAC-1M</t>
  </si>
  <si>
    <t>VO-100G25-AOC-3M</t>
  </si>
  <si>
    <t>VO-100G25-AOC-5M</t>
  </si>
  <si>
    <t>Модуль 10 Gigabit Ethernet SFP+  1310nm SMF 20км LC</t>
  </si>
  <si>
    <t xml:space="preserve">Кабель-разветвитель активный 40 Gigabit Ethernet QSFP+ на 4x10 Gigabit Ethernet SFP+ </t>
  </si>
  <si>
    <t xml:space="preserve">Кабель-разветвитель активный 100 Gigabit Ethernet QSFP28 на 4x25 Gigabit Ethernet SFP28 </t>
  </si>
  <si>
    <t>VO-100G-QSFP-SWD</t>
  </si>
  <si>
    <t>Модуль 100Gb 100GBASE-SWDM4 70 метров OM3 / 100 метров OM4 MMF QSFP28 LC</t>
  </si>
  <si>
    <t>VO-40G-QSFP-SWD</t>
  </si>
  <si>
    <t>Модуль 40Gb 40GBASE-SWDM4 70 метров OM3 / 100 метров OM4 MMF QSFP28 LC</t>
  </si>
  <si>
    <t>Расширенная поддержка на коммутаторы</t>
  </si>
  <si>
    <t>Расширенная поддержка на Wi-Fi</t>
  </si>
  <si>
    <t>VI1100-8P-4G</t>
  </si>
  <si>
    <t>VPS-VI1100-8T-4G</t>
  </si>
  <si>
    <t>VPS-VI1100-8P-4G</t>
  </si>
  <si>
    <t>Сертификат на право получения стандартной технической поддержки на 1 год для коммутатора VI1100-8T-4G</t>
  </si>
  <si>
    <t>Сертификат на право получения стандартной технической поддержки на 1 год для коммутатора VI1100-8P-4G</t>
  </si>
  <si>
    <t>VPSN-VI1100-8T-4G</t>
  </si>
  <si>
    <t>VPSN-VI1100-8P-4G</t>
  </si>
  <si>
    <t>Сертификат на право получения расширенной технической поддержки на 1 год для коммутатора VI1100-8T-4G</t>
  </si>
  <si>
    <t>Сертификат на право получения расширенной технической поддержки на 1 год для коммутатора VI1100-8P-4G</t>
  </si>
  <si>
    <t>Сертификат на право получения стандартной технической поддержки на 1 год для коммутатора VA1800-48P-6X</t>
  </si>
  <si>
    <t>VI1300-24T-4X</t>
  </si>
  <si>
    <t>VI1300-20S-4X</t>
  </si>
  <si>
    <t>VPS-VI1300-24T-4X</t>
  </si>
  <si>
    <t>VPS-VI1300-20S-4X</t>
  </si>
  <si>
    <t>Сертификат на право получения стандартной технической поддержки на 1 год для коммутатора VI1300-20S-4X</t>
  </si>
  <si>
    <t>Сертификат на право получения стандартной технической поддержки на 1 год для коммутатора VI1300-24T-4X</t>
  </si>
  <si>
    <t>VPSN-VI1300-24T-4X</t>
  </si>
  <si>
    <t>VPSN-VI1300-20S-4X</t>
  </si>
  <si>
    <t>Сертификат на право получения расширенной технической поддержки на 1 год для коммутатора VI1300-24T-4X</t>
  </si>
  <si>
    <t>Сертификат на право получения расширенной технической поддержки на 1 год для коммутатора VI1300-20S-4X</t>
  </si>
  <si>
    <t>Управляемый PoE+ коммутатор уровня 2. 8 портов 10/100/1000Base-T RJ45 с поддержкой POE+, 2 порта 1G SFP</t>
  </si>
  <si>
    <t>Управляемый PoE+ коммутатор уровня 3. 24 порта 10/100/1000Base-T RJ45 с поддержкой POE+, 4 порта 1/10G SFP+</t>
  </si>
  <si>
    <t>Управляемый PoE+ коммутатор уровня 3. 24 порта 10/100/1000Base-T RJ45 с поддержкой POE+, 4 порта 1/10G SFP+, 2 блока питания AC 220В</t>
  </si>
  <si>
    <t>VAP350-2X2o-EXDA</t>
  </si>
  <si>
    <t>VAP350-2X2o-EXDH</t>
  </si>
  <si>
    <t>Точка беспроводного доступа во взрывозащищенном корпусе EXD из алюминия. 802.11a/b/g/n/ac/ax (2.4GHz:2х2, 5GHz 2x2), 802.3at, всенаправленные антенны, 1 порт 10/100/1000Base-T GE ports, 1 комбо порт (GbE/SFP) порт SFP</t>
  </si>
  <si>
    <t>Точка беспроводного доступа во взрывозащищенном корпусе EXD из нержавеющей стали. 802.11a/b/g/n/ac/ax (2.4GHz:2х2, 5GHz 2x2), 802.3at, всенаправленные антенны, 1 порт 10/100/1000Base-T GE ports, 1 комбо порт (GbE/SFP)</t>
  </si>
  <si>
    <t>Сертификат на право получения стандартной технической поддержки на 1 год для VAP350-2X2o-EXDA</t>
  </si>
  <si>
    <t>Сертификат на право получения стандартной технической поддержки на 1 год для VAP350-2X2o-EXDH</t>
  </si>
  <si>
    <t>VPS-VAP350-2X2o-EXDA</t>
  </si>
  <si>
    <t>VPS-VAP350-2X2o-EXDH</t>
  </si>
  <si>
    <t>VPSN-VAP350-2X2o-EXDA</t>
  </si>
  <si>
    <t>VPSN-VAP350-2X2o-EXDH</t>
  </si>
  <si>
    <t>Сертификат на право получения расширенной технической поддержки на 1 год для VAP350-2X2o-EXDA</t>
  </si>
  <si>
    <t>Сертификат на право получения расширенной технической поддержки на 1 год для VAP350-2X2o-EXDH</t>
  </si>
  <si>
    <t>Точка беспроводного доступа для работы вне помещений VAP350-2X2e. 802.11a/b/g/n/ac/ax (2.4GHz:2х2, 5GHz 2x2), 802.3at, внешние антенны, 1 порт 10/100/1000Base-T GE, 1 комбо порт (GbE/SFP)</t>
  </si>
  <si>
    <t>Балансировка трафика приложений</t>
  </si>
  <si>
    <t>VLB04-005G-A</t>
  </si>
  <si>
    <t>Сервер балансировки трафика приложений 5Гбит/с, 200 тыс CPS, 300 тыс RPS, 16 млн сессий, 8Гб оперативной памяти, 512Гб SSD диск, 6 портов  10/100/1000BaseT RJ45, 4 порта 100/1000BaseX SFP, 1 юнит, 1 блок питания AC 220В</t>
  </si>
  <si>
    <t>VLB08-010G-A</t>
  </si>
  <si>
    <t>Сервер балансировки трафика приложений 10Гбит/с, 300 тыс CPS, 400 тыс RPS, 16 млн сессий, 8Гб оперативной памяти, 512Гб SSD диск, 6 портов  10/100/1000BaseT RJ45, 4 порта 100/1000BaseX SFP, 2 порта 10Гбит/с SFP+, 1 юнит, 2 блока питания AC 220В</t>
  </si>
  <si>
    <t>VLB08-015G-A</t>
  </si>
  <si>
    <t>Сервер балансировки трафика приложений 15Гбит/с, 300 тыс CPS, 400 тыс RPS, 16 млн сессий, 8Гб оперативной памяти, 512Гб SSD диск, 6 портов  10/100/1000BaseT RJ45, 4 порта 100/1000BaseX SFP, 2 порта 10Гбит/с SFP+, 1 юнит, 2 блока питания AC 220В</t>
  </si>
  <si>
    <t>VLB08-020G-A</t>
  </si>
  <si>
    <t>Сервер балансировки трафика приложений 20Гбит/с, 400 тыс CPS, 500 тыс RPS, 32 млн сессий, 16Гб оперативной памяти, 512Гб SSD диск, 6 портов  10/100/1000BaseT RJ45, 4 порта 100/1000BaseX SFP, 4 порта 10Гбит/с SFP+, 1 юнит, 2 блока питания AC 220В</t>
  </si>
  <si>
    <t>VLB08-025G-A</t>
  </si>
  <si>
    <t>Сервер балансировки трафика приложений 25Гбит/с, 400 тыс CPS, 500 тыс RPS, 32 млн сессий, 16Гб оперативной памяти, 512Гб SSD диск, 6 портов  10/100/1000BaseT RJ45, 4 порта 100/1000BaseX SFP, 4 порта 10Гбит/с SFP+, 1 юнит, 2 блока питания AC 220В</t>
  </si>
  <si>
    <t>VLB08-030G-A</t>
  </si>
  <si>
    <t>Сервер балансировки трафика приложений 30Гбит/с, 600 тыс CPS, 700 тыс RPS, 32 млн сессий, 16Гб оперативной памяти, 512Гб SSD диск, 8 портов  10/100/1000BaseT RJ45, 8 портов 100/1000BaseX SFP, 4 порта 10Гбит/с SFP+, 2 юнита, 2 блока питания AC 220В</t>
  </si>
  <si>
    <t>Сервер балансировки трафика приложений 40Гбит/с, 700 тыс CPS, 900 тыс RPS, 32 млн сессий, 16Гб оперативной памяти, 512Гб SSD диск, 8 портов  10/100/1000BaseT RJ45, 8 портов 100/1000BaseX SFP, 4 порта 10Гбит/с SFP+, 2 юнита, 2 блока питания AC 220В</t>
  </si>
  <si>
    <t>VLB08-050G-A</t>
  </si>
  <si>
    <t>Сервер балансировки трафика приложений 50Гбит/с, 800 тыс CPS, 1 млн RPS, 64 млн сессий, 32Гб оперативной памяти, 512Гб SSD диск, 8 портов  10/100/1000BaseT RJ45, 8 портов 100/1000BaseX SFP, 4 порта 10Гбит/с SFP+, 2 юнита, 2 блока питания AC 220В</t>
  </si>
  <si>
    <t>Сервер балансировки трафика приложений 60Гбит/с, 1,2 млн CPS, 1,5 млн RPS, 64 млн сессий, 32Гб оперативной памяти, 512Гб SSD диск, 8 портов  10/100/1000BaseT RJ45, 8 портов 100/1000BaseX SFP, 8 портов 10Гбит/с SFP+, 2 юнита, 2 блока питания AC 220В</t>
  </si>
  <si>
    <t>VLB12-080G-A</t>
  </si>
  <si>
    <t>Сервер балансировки трафика приложений 80Гбит/с, 1,4 млн CPS, 1,8 млн RPS, 64 млн сессий, 32Гб оперативной памяти, 512Гб SSD диск, 8 портов 10Гбит/с SFP+, 2  порта 40Гбит/с QSFP+, 2 юнита, 2 блока питания AC 220В</t>
  </si>
  <si>
    <t>VLB12-100G-A</t>
  </si>
  <si>
    <t>Сервер балансировки трафика приложений 100Гбит/с, 1,6 млн CPS, 2 млн RPS, 128 млн сессий, 64Гб оперативной памяти, 512Гб SSD диск, 4 порта 10Гбит/с SFP+, 4  порта 40Гбит/с QSFP+, 2 юнита, 2 блока питания AC 220В</t>
  </si>
  <si>
    <t>VLB12-150G-A</t>
  </si>
  <si>
    <t>Сервер балансировки трафика приложений 150Гбит/с, 2 млн CPS, 2,5 млн RPS, 256 млн сессий, 64Гб оперативной памяти, 512Гб SSD диск, 8 портов 10Гбит/с SFP+, 6  портов 40Гбит/с QSFP+, 2 юнита, 2 блока питания AC 220В</t>
  </si>
  <si>
    <t>VLB12-200G-A</t>
  </si>
  <si>
    <t>Сервер балансировки трафика приложений 200Гбит/с, 2.5 млн CPS, 3 млн RPS, 256 млн сессий, 128Гб оперативной памяти, 512Гб SSD диск, 4 порта 10Гбит/с SFP+, 8  портов 40Гбит/с QSFP+, 2 юнита, 2 блока питания AC 220В</t>
  </si>
  <si>
    <t>VLB10-001G-V</t>
  </si>
  <si>
    <t>Виртуальный сервер балансировки трафика приложений 1Гбит/с, 100 тыс CPS, 150 тыс RPS, 4 млн сессий</t>
  </si>
  <si>
    <t>VLB10-002G-V</t>
  </si>
  <si>
    <t>Виртуальный сервер балансировки трафика приложений 2Гбит/с, 100 тыс CPS, 150 тыс RPS, 4 млн сессий</t>
  </si>
  <si>
    <t>VLB10-003G-V</t>
  </si>
  <si>
    <t>Виртуальный сервер балансировки трафика приложений 3Гбит/с, 100 тыс CPS, 150 тыс RPS, 4 млн сессий</t>
  </si>
  <si>
    <t>VLB10-004G-V</t>
  </si>
  <si>
    <t>Виртуальный сервер балансировки трафика приложений 4Гбит/с, 100 тыс CPS, 150 тыс RPS, 4 млн сессий</t>
  </si>
  <si>
    <t>VLB10-005G-V</t>
  </si>
  <si>
    <t>Виртуальный сервер балансировки трафика приложений 5Гбит/с, 100 тыс CPS, 150 тыс RPS, 4 млн сессий</t>
  </si>
  <si>
    <t>VLB10-006G-V</t>
  </si>
  <si>
    <t>Виртуальный сервер балансировки трафика приложений 6Гбит/с, 100 тыс CPS, 150 тыс RPS, 4 млн сессий</t>
  </si>
  <si>
    <t>VLB10-007G-V</t>
  </si>
  <si>
    <t>Виртуальный сервер балансировки трафика приложений 7Гбит/с, 100 тыс CPS, 150 тыс RPS, 4 млн сессий</t>
  </si>
  <si>
    <t>VLB10-008G-V</t>
  </si>
  <si>
    <t>Виртуальный сервер балансировки трафика приложений 8Гбит/с, 100 тыс CPS, 150 тыс RPS, 4 млн сессий</t>
  </si>
  <si>
    <t>VLB10-009G-V</t>
  </si>
  <si>
    <t>Виртуальный сервер балансировки трафика приложений 9Гбит/с, 200 тыс CPS, 300 тыс RPS, 16 млн сессий</t>
  </si>
  <si>
    <t>VLB10-010G-V</t>
  </si>
  <si>
    <t>Виртуальный сервер балансировки трафика приложений 10Гбит/с, 200 тыс CPS, 300 тыс RPS, 16 млн сессий</t>
  </si>
  <si>
    <t>VLB10-011G-V</t>
  </si>
  <si>
    <t>Виртуальный сервер балансировки трафика приложений 11Гбит/с, 200 тыс CPS, 300 тыс RPS, 16 млн сессий</t>
  </si>
  <si>
    <t>VLB10-012G-V</t>
  </si>
  <si>
    <t>Виртуальный сервер балансировки трафика приложений 12Гбит/с, 200 тыс CPS, 300 тыс RPS, 16 млн сессий</t>
  </si>
  <si>
    <t>VLB10-013G-V</t>
  </si>
  <si>
    <t>Виртуальный сервер балансировки трафика приложений 13Гбит/с, 200 тыс CPS, 300 тыс RPS, 16 млн сессий</t>
  </si>
  <si>
    <t>VLB10-014G-V</t>
  </si>
  <si>
    <t>Виртуальный сервер балансировки трафика приложений 14Гбит/с, 200 тыс CPS, 300 тыс RPS, 16 млн сессий</t>
  </si>
  <si>
    <t>VLB10-015G-V</t>
  </si>
  <si>
    <t>Виртуальный сервер балансировки трафика приложений 15Гбит/с, 200 тыс CPS, 300 тыс RPS, 16 млн сессий</t>
  </si>
  <si>
    <t>VLB10-016G-V</t>
  </si>
  <si>
    <t>Виртуальный сервер балансировки трафика приложений 16Гбит/с, 200 тыс CPS, 300 тыс RPS, 16 млн сессий</t>
  </si>
  <si>
    <t>VLB10-017G-V</t>
  </si>
  <si>
    <t>Виртуальный сервер балансировки трафика приложений 17Гбит/с, 200 тыс CPS, 300 тыс RPS, 16 млн сессий</t>
  </si>
  <si>
    <t>VLB10-018G-V</t>
  </si>
  <si>
    <t>Виртуальный сервер балансировки трафика приложений 18Гбит/с, 200 тыс CPS, 300 тыс RPS, 16 млн сессий</t>
  </si>
  <si>
    <t>VLB10-019G-V</t>
  </si>
  <si>
    <t>Виртуальный сервер балансировки трафика приложений 19Гбит/с, 200 тыс CPS, 300 тыс RPS, 16 млн сессий</t>
  </si>
  <si>
    <t>VLB10-020G-V</t>
  </si>
  <si>
    <t>Виртуальный сервер балансировки трафика приложений 20Гбит/с, 200 тыс CPS, 300 тыс RPS, 16 млн сессий</t>
  </si>
  <si>
    <t>Поддержка на балансировщики трафика приложений</t>
  </si>
  <si>
    <t>VPS-VLB04-005G-A</t>
  </si>
  <si>
    <t>VPS-VLB08-010G-A</t>
  </si>
  <si>
    <t>VPS-VLB08-015G-A</t>
  </si>
  <si>
    <t>VPS-VLB08-020G-A</t>
  </si>
  <si>
    <t>VPS-VLB08-025G-A</t>
  </si>
  <si>
    <t>VPS-VLB08-030G-A</t>
  </si>
  <si>
    <t>VPS-VLB08-050G-A</t>
  </si>
  <si>
    <t>VPS-VLB12-080G-A</t>
  </si>
  <si>
    <t>VPS-VLB12-100G-A</t>
  </si>
  <si>
    <t>VPS-VLB12-150G-A</t>
  </si>
  <si>
    <t>VPS-VLB12-200G-A</t>
  </si>
  <si>
    <t>VPS-VLB10-001G-V</t>
  </si>
  <si>
    <t>VPS-VLB10-002G-V</t>
  </si>
  <si>
    <t>VPS-VLB10-003G-V</t>
  </si>
  <si>
    <t>VPS-VLB10-004G-V</t>
  </si>
  <si>
    <t>VPS-VLB10-005G-V</t>
  </si>
  <si>
    <t>VPS-VLB10-006G-V</t>
  </si>
  <si>
    <t>VPS-VLB10-007G-V</t>
  </si>
  <si>
    <t>VPS-VLB10-008G-V</t>
  </si>
  <si>
    <t>VPS-VLB10-009G-V</t>
  </si>
  <si>
    <t>VPS-VLB10-010G-V</t>
  </si>
  <si>
    <t>VPS-VLB10-011G-V</t>
  </si>
  <si>
    <t>VPS-VLB10-012G-V</t>
  </si>
  <si>
    <t>VPS-VLB10-013G-V</t>
  </si>
  <si>
    <t>VPS-VLB10-014G-V</t>
  </si>
  <si>
    <t>VPS-VLB10-015G-V</t>
  </si>
  <si>
    <t>VPS-VLB10-016G-V</t>
  </si>
  <si>
    <t>VPS-VLB10-017G-V</t>
  </si>
  <si>
    <t>VPS-VLB10-018G-V</t>
  </si>
  <si>
    <t>VPS-VLB10-019G-V</t>
  </si>
  <si>
    <t>VPS-VLB10-020G-V</t>
  </si>
  <si>
    <t>Сертификат на право получения стандартной технической поддержки на 1 год для VLB04-005G-A</t>
  </si>
  <si>
    <t>Сертификат на право получения стандартной технической поддержки на 1 год для VLB08-010G-A</t>
  </si>
  <si>
    <t>Сертификат на право получения стандартной технической поддержки на 1 год для VLB08-015G-A</t>
  </si>
  <si>
    <t>Сертификат на право получения стандартной технической поддержки на 1 год для VLB08-020G-A</t>
  </si>
  <si>
    <t>Сертификат на право получения стандартной технической поддержки на 1 год для VLB08-025G-A</t>
  </si>
  <si>
    <t>Сертификат на право получения стандартной технической поддержки на 1 год для VLB08-030G-A</t>
  </si>
  <si>
    <t>Сертификат на право получения стандартной технической поддержки на 1 год для VLB08-050G-A</t>
  </si>
  <si>
    <t>Сертификат на право получения стандартной технической поддержки на 1 год для VLB12-080G-A</t>
  </si>
  <si>
    <t>Сертификат на право получения стандартной технической поддержки на 1 год для VLB12-100G-A</t>
  </si>
  <si>
    <t>Сертификат на право получения стандартной технической поддержки на 1 год для VLB12-150G-A</t>
  </si>
  <si>
    <t>Сертификат на право получения стандартной технической поддержки на 1 год для VLB12-200G-A</t>
  </si>
  <si>
    <t>Сертификат на право получения стандартной технической поддержки на 1 год для VLB10-001G-V</t>
  </si>
  <si>
    <t>Сертификат на право получения стандартной технической поддержки на 1 год для VLB10-002G-V</t>
  </si>
  <si>
    <t>Сертификат на право получения стандартной технической поддержки на 1 год для VLB10-003G-V</t>
  </si>
  <si>
    <t>Сертификат на право получения стандартной технической поддержки на 1 год для VLB10-004G-V</t>
  </si>
  <si>
    <t>Сертификат на право получения стандартной технической поддержки на 1 год для VLB10-005G-V</t>
  </si>
  <si>
    <t>Сертификат на право получения стандартной технической поддержки на 1 год для VLB10-006G-V</t>
  </si>
  <si>
    <t>Сертификат на право получения стандартной технической поддержки на 1 год для VLB10-007G-V</t>
  </si>
  <si>
    <t>Сертификат на право получения стандартной технической поддержки на 1 год для VLB10-008G-V</t>
  </si>
  <si>
    <t>Сертификат на право получения стандартной технической поддержки на 1 год для VLB10-009G-V</t>
  </si>
  <si>
    <t>Сертификат на право получения стандартной технической поддержки на 1 год для VLB10-010G-V</t>
  </si>
  <si>
    <t>Сертификат на право получения стандартной технической поддержки на 1 год для VLB10-011G-V</t>
  </si>
  <si>
    <t>Сертификат на право получения стандартной технической поддержки на 1 год для VLB10-012G-V</t>
  </si>
  <si>
    <t>Сертификат на право получения стандартной технической поддержки на 1 год для VLB10-013G-V</t>
  </si>
  <si>
    <t>Сертификат на право получения стандартной технической поддержки на 1 год для VLB10-014G-V</t>
  </si>
  <si>
    <t>Сертификат на право получения стандартной технической поддержки на 1 год для VLB10-015G-V</t>
  </si>
  <si>
    <t>Сертификат на право получения стандартной технической поддержки на 1 год для VLB10-016G-V</t>
  </si>
  <si>
    <t>Сертификат на право получения стандартной технической поддержки на 1 год для VLB10-017G-V</t>
  </si>
  <si>
    <t>Сертификат на право получения стандартной технической поддержки на 1 год для VLB10-018G-V</t>
  </si>
  <si>
    <t>Сертификат на право получения стандартной технической поддержки на 1 год для VLB10-019G-V</t>
  </si>
  <si>
    <t>Сертификат на право получения стандартной технической поддержки на 1 год для VLB10-020G-V</t>
  </si>
  <si>
    <t>VPSN-VLB04-005G-A</t>
  </si>
  <si>
    <t>VPSN-VLB08-010G-A</t>
  </si>
  <si>
    <t>VPSN-VLB08-015G-A</t>
  </si>
  <si>
    <t>VPSN-VLB08-020G-A</t>
  </si>
  <si>
    <t>VPSN-VLB08-025G-A</t>
  </si>
  <si>
    <t>VPSN-VLB08-030G-A</t>
  </si>
  <si>
    <t>VPSN-VLB08-050G-A</t>
  </si>
  <si>
    <t>VPSN-VLB12-080G-A</t>
  </si>
  <si>
    <t>VPSN-VLB12-100G-A</t>
  </si>
  <si>
    <t>VPSN-VLB12-150G-A</t>
  </si>
  <si>
    <t>VPSN-VLB12-200G-A</t>
  </si>
  <si>
    <t>VPSN-VLB10-001G-V</t>
  </si>
  <si>
    <t>VPSN-VLB10-002G-V</t>
  </si>
  <si>
    <t>VPSN-VLB10-003G-V</t>
  </si>
  <si>
    <t>VPSN-VLB10-004G-V</t>
  </si>
  <si>
    <t>VPSN-VLB10-005G-V</t>
  </si>
  <si>
    <t>VPSN-VLB10-006G-V</t>
  </si>
  <si>
    <t>VPSN-VLB10-007G-V</t>
  </si>
  <si>
    <t>VPSN-VLB10-008G-V</t>
  </si>
  <si>
    <t>VPSN-VLB10-009G-V</t>
  </si>
  <si>
    <t>VPSN-VLB10-010G-V</t>
  </si>
  <si>
    <t>VPSN-VLB10-011G-V</t>
  </si>
  <si>
    <t>VPSN-VLB10-012G-V</t>
  </si>
  <si>
    <t>VPSN-VLB10-013G-V</t>
  </si>
  <si>
    <t>VPSN-VLB10-014G-V</t>
  </si>
  <si>
    <t>VPSN-VLB10-015G-V</t>
  </si>
  <si>
    <t>VPSN-VLB10-016G-V</t>
  </si>
  <si>
    <t>VPSN-VLB10-017G-V</t>
  </si>
  <si>
    <t>VPSN-VLB10-018G-V</t>
  </si>
  <si>
    <t>VPSN-VLB10-019G-V</t>
  </si>
  <si>
    <t>VPSN-VLB10-020G-V</t>
  </si>
  <si>
    <t>Сертификат на право получения расширенной технической поддержки на 1 год для VLB04-005G-A</t>
  </si>
  <si>
    <t>Сертификат на право получения расширенной технической поддержки на 1 год для VLB08-010G-A</t>
  </si>
  <si>
    <t>Сертификат на право получения расширенной технической поддержки на 1 год для VLB08-015G-A</t>
  </si>
  <si>
    <t>Сертификат на право получения расширенной технической поддержки на 1 год для VLB08-020G-A</t>
  </si>
  <si>
    <t>Сертификат на право получения расширенной технической поддержки на 1 год для VLB08-025G-A</t>
  </si>
  <si>
    <t>Сертификат на право получения расширенной технической поддержки на 1 год для VLB08-030G-A</t>
  </si>
  <si>
    <t>Сертификат на право получения расширенной технической поддержки на 1 год для VLB08-050G-A</t>
  </si>
  <si>
    <t>Сертификат на право получения расширенной технической поддержки на 1 год для VLB12-080G-A</t>
  </si>
  <si>
    <t>Сертификат на право получения расширенной технической поддержки на 1 год для VLB12-100G-A</t>
  </si>
  <si>
    <t>Сертификат на право получения расширенной технической поддержки на 1 год для VLB12-150G-A</t>
  </si>
  <si>
    <t>Сертификат на право получения расширенной технической поддержки на 1 год для VLB12-200G-A</t>
  </si>
  <si>
    <t>Сертификат на право получения расширенной технической поддержки на 1 год для VLB10-001G-V</t>
  </si>
  <si>
    <t>Сертификат на право получения расширенной технической поддержки на 1 год для VLB10-002G-V</t>
  </si>
  <si>
    <t>Сертификат на право получения расширенной технической поддержки на 1 год для VLB10-003G-V</t>
  </si>
  <si>
    <t>Сертификат на право получения расширенной технической поддержки на 1 год для VLB10-004G-V</t>
  </si>
  <si>
    <t>Сертификат на право получения расширенной технической поддержки на 1 год для VLB10-005G-V</t>
  </si>
  <si>
    <t>Сертификат на право получения расширенной технической поддержки на 1 год для VLB10-006G-V</t>
  </si>
  <si>
    <t>Сертификат на право получения расширенной технической поддержки на 1 год для VLB10-007G-V</t>
  </si>
  <si>
    <t>Сертификат на право получения расширенной технической поддержки на 1 год для VLB10-008G-V</t>
  </si>
  <si>
    <t>Сертификат на право получения расширенной технической поддержки на 1 год для VLB10-009G-V</t>
  </si>
  <si>
    <t>Сертификат на право получения расширенной технической поддержки на 1 год для VLB10-010G-V</t>
  </si>
  <si>
    <t>Сертификат на право получения расширенной технической поддержки на 1 год для VLB10-011G-V</t>
  </si>
  <si>
    <t>Сертификат на право получения расширенной технической поддержки на 1 год для VLB10-012G-V</t>
  </si>
  <si>
    <t>Сертификат на право получения расширенной технической поддержки на 1 год для VLB10-013G-V</t>
  </si>
  <si>
    <t>Сертификат на право получения расширенной технической поддержки на 1 год для VLB10-014G-V</t>
  </si>
  <si>
    <t>Сертификат на право получения расширенной технической поддержки на 1 год для VLB10-015G-V</t>
  </si>
  <si>
    <t>Сертификат на право получения расширенной технической поддержки на 1 год для VLB10-016G-V</t>
  </si>
  <si>
    <t>Сертификат на право получения расширенной технической поддержки на 1 год для VLB10-017G-V</t>
  </si>
  <si>
    <t>Сертификат на право получения расширенной технической поддержки на 1 год для VLB10-018G-V</t>
  </si>
  <si>
    <t>Сертификат на право получения расширенной технической поддержки на 1 год для VLB10-019G-V</t>
  </si>
  <si>
    <t>Сертификат на право получения расширенной технической поддержки на 1 год для VLB10-020G-V</t>
  </si>
  <si>
    <t>VLB-2P-100G-QSFP28</t>
  </si>
  <si>
    <t>VLB-2P-40G-QSFP</t>
  </si>
  <si>
    <t>VLB-4P-10G-SFP</t>
  </si>
  <si>
    <t>VLB-2P-10G-SFP</t>
  </si>
  <si>
    <t>VLB-8P-1G-T</t>
  </si>
  <si>
    <t>VLB-8P-1G-SFP</t>
  </si>
  <si>
    <t>VLB-SSL-20</t>
  </si>
  <si>
    <t>Интерфейсный модуль для сервер балансировки трафика приложений 2 порта 100Гбит/с</t>
  </si>
  <si>
    <t>Интерфейсный модуль для сервер балансировки трафика приложений 2 порта 40Гбит/с</t>
  </si>
  <si>
    <t>Интерфейсный модуль для сервер балансировки трафика приложений 4 порта 10Гбит/с</t>
  </si>
  <si>
    <t>Интерфейсный модуль для сервер балансировки трафика приложений 2 порта 10Гбит/с</t>
  </si>
  <si>
    <t>Интерфейсный модуль для сервер балансировки трафика приложений 8 портов 10/100/1000BaseT RJ45</t>
  </si>
  <si>
    <t>Интерфейсный модуль для сервер балансировки трафика приложений 8 портов 100/1000BaseX SFP</t>
  </si>
  <si>
    <t>Интерфейсный модуль для сервер балансировки трафика приложений 20Гбит/с SSL，RSA 2048 бит，компрессия 20Гбит/с</t>
  </si>
  <si>
    <t>Интерфейсный модуль для сервер балансировки трафика приложений 10Гбит/с SSL，RSA 2048 бит，компрессия 10Гбит/с</t>
  </si>
  <si>
    <t>VPS-VLB-2P-100G-QSFP28</t>
  </si>
  <si>
    <t>VPS-VLB-2P-40G-QSFP</t>
  </si>
  <si>
    <t>VPS-VLB-4P-10G-SFP</t>
  </si>
  <si>
    <t>VPS-VLB-2P-10G-SFP</t>
  </si>
  <si>
    <t>VPS-VLB-8P-1G-T</t>
  </si>
  <si>
    <t>VPS-VLB-8P-1G-SFP</t>
  </si>
  <si>
    <t>VPS-VLB-SSL-20</t>
  </si>
  <si>
    <t>Сертификат на право получения стандартной технической поддержки на 1 год для VLB-2P-100G-QSFP28</t>
  </si>
  <si>
    <t>Сертификат на право получения стандартной технической поддержки на 1 год дляVLB-2P-40G-QSFP</t>
  </si>
  <si>
    <t>Сертификат на право получения стандартной технической поддержки на 1 год для VLB-4P-10G-SFP</t>
  </si>
  <si>
    <t>Сертификат на право получения стандартной технической поддержки на 1 год для VVLB-2P-10G-SFP</t>
  </si>
  <si>
    <t>Сертификат на право получения стандартной технической поддержки на 1 год для VLB-8P-1G-T</t>
  </si>
  <si>
    <t>Сертификат на право получения стандартной технической поддержки на 1 год для VLB-8P-1G-SFP</t>
  </si>
  <si>
    <t>VPS-VLB-SSL-10</t>
  </si>
  <si>
    <t>VLB-SSL-10</t>
  </si>
  <si>
    <t>Сертификат на право получения стандартной технической поддержки на 1 год для VLB-SSL-10</t>
  </si>
  <si>
    <t>Сертификат на право получения стандартной технической поддержки на 1 год для VLB-SSL-20</t>
  </si>
  <si>
    <t>VPSN-VLB-2P-100G-QSFP28</t>
  </si>
  <si>
    <t>VPSN-VLB-2P-40G-QSFP</t>
  </si>
  <si>
    <t>VPSN-VLB-4P-10G-SFP</t>
  </si>
  <si>
    <t>VPSN-VLB-2P-10G-SFP</t>
  </si>
  <si>
    <t>VPSN-VLB-8P-1G-T</t>
  </si>
  <si>
    <t>VPSN-VLB-8P-1G-SFP</t>
  </si>
  <si>
    <t>VPSN-VLB-SSL-10</t>
  </si>
  <si>
    <t>VPSN-VLB-SSL-20</t>
  </si>
  <si>
    <t>Сертификат на право получения расширенной технической поддержки на 1 год для VLB-2P-100G-QSFP28</t>
  </si>
  <si>
    <t>Сертификат на право получения расширенной технической поддержки на 1 год дляVLB-2P-40G-QSFP</t>
  </si>
  <si>
    <t>Сертификат на право получения расширенной технической поддержки на 1 год для VLB-4P-10G-SFP</t>
  </si>
  <si>
    <t>Сертификат на право получения расширенной технической поддержки на 1 год для VVLB-2P-10G-SFP</t>
  </si>
  <si>
    <t>Сертификат на право получения расширенной технической поддержки на 1 год для VLB-8P-1G-T</t>
  </si>
  <si>
    <t>Сертификат на право получения расширенной технической поддержки на 1 год для VLB-8P-1G-SFP</t>
  </si>
  <si>
    <t>Сертификат на право получения расширенной технической поддержки на 1 год для VLB-SSL-10</t>
  </si>
  <si>
    <t>Сертификат на право получения расширенной технической поддержки на 1 год для VLB-SSL-20</t>
  </si>
  <si>
    <t>Система управления и мониторинга</t>
  </si>
  <si>
    <t>VS-V</t>
  </si>
  <si>
    <t>VS-H</t>
  </si>
  <si>
    <t>VS-1</t>
  </si>
  <si>
    <t>VS-10</t>
  </si>
  <si>
    <t>VS-100</t>
  </si>
  <si>
    <t>VS-500</t>
  </si>
  <si>
    <t>Поддержка на Систему управления и мониторинга</t>
  </si>
  <si>
    <t>VPS-VS-V</t>
  </si>
  <si>
    <t>VPS-VS-H</t>
  </si>
  <si>
    <t>VPS-VS-1</t>
  </si>
  <si>
    <t>VPS-VS-10</t>
  </si>
  <si>
    <t>VPS-VS-100</t>
  </si>
  <si>
    <t>VPS-VS-500</t>
  </si>
  <si>
    <t>Сертификат на право получения стандартной технической поддержки на 1 год для VS-V</t>
  </si>
  <si>
    <t>Сертификат на право получения стандартной технической поддержки на 1 год для VS-H</t>
  </si>
  <si>
    <t>Сертификат на право получения стандартной технической поддержки на 1 год для VS-1</t>
  </si>
  <si>
    <t>Сертификат на право получения стандартной технической поддержки на 1 год для VS-10</t>
  </si>
  <si>
    <t>Сертификат на право получения стандартной технической поддержки на 1 год для VS-100</t>
  </si>
  <si>
    <t>Сертификат на право получения стандартной технической поддержки на 1 год для VS-500</t>
  </si>
  <si>
    <t>Межсетевые экраны и маршрутизаторы</t>
  </si>
  <si>
    <t>VFW4100-8T-2S</t>
  </si>
  <si>
    <t>VFW4300-24T-4S-4X</t>
  </si>
  <si>
    <t>Сертификат на право получения обновления всех USG сигнатур на 1 год для FW4300-24T-4S-4X</t>
  </si>
  <si>
    <t>Сертификат на право получения обновления баз антивируса на 1 год для FW4300-24T-4S-4X</t>
  </si>
  <si>
    <t>Сертификат на право получения обновления сигнатур IPS на 1 год для FW4300-24T-4S-4X</t>
  </si>
  <si>
    <t>Межсетевой экран производительностью до 20Гбит/с, 16 портов 10/100/1000Base-T, 4 порта 1Гбит/с SFP и 4 порта 10Гбит/с SFP+, 2 блока питания AC 220В</t>
  </si>
  <si>
    <t>Межсетевой экран производительностью до 2,1Гбит/с, 8 портов 10/100/1000Base-T, 2 порта 1Гбит/с SFP, 2 блока питания AC 220В</t>
  </si>
  <si>
    <t>Сертификат на право получения обновления всех USG сигнатур на 1 год для VFW4100-8T-2S</t>
  </si>
  <si>
    <t>VFW4100-USG</t>
  </si>
  <si>
    <t>VFW4100-AV</t>
  </si>
  <si>
    <t>VFW4100-IPS</t>
  </si>
  <si>
    <t>VFW4300-USG</t>
  </si>
  <si>
    <t>VFW4300-AV</t>
  </si>
  <si>
    <t>VFW4300-IPS</t>
  </si>
  <si>
    <t>Сертификат на функциональность включения 10 сессий IPSEC/SSL VPN</t>
  </si>
  <si>
    <t>Сертификат на функциональность включения 50 сессий IPSEC/SSL VPN</t>
  </si>
  <si>
    <t>Сертификат на функциональность включения 100 сессий IPSEC/SSL VPN</t>
  </si>
  <si>
    <t>VFW-SSL-10</t>
  </si>
  <si>
    <t>VFW-SSL-50</t>
  </si>
  <si>
    <t>Поддержка на Межсетевые экраны и маршрутизаторы</t>
  </si>
  <si>
    <t>Расширенная поддержка на Межсетевые экраны и маршрутизаторы</t>
  </si>
  <si>
    <t>Сертификат на право получения стандартной технической поддержки на 1 год для VFW4100-8T-2S</t>
  </si>
  <si>
    <t>Сертификат на право получения стандартной технической поддержки на 1 год для VFW4300-24T-4S-4X</t>
  </si>
  <si>
    <t>Сертификат на право получения расширенной технической поддержки на 1 год для VFW4100-8T-2S</t>
  </si>
  <si>
    <t>Сертификат на право получения расширенной технической поддержки на 1 год для VFW4300-24T-4S-4X</t>
  </si>
  <si>
    <t>VPS-VFW4100-8T-2S</t>
  </si>
  <si>
    <t>VPS-VFW4300-24T-4S-4X</t>
  </si>
  <si>
    <t>VPSN-VFW4100-8T-2S</t>
  </si>
  <si>
    <t>VPSN-VFW4300-24T-4S-4X</t>
  </si>
  <si>
    <t>Cистема управления и мониторинга V-Sense, виртуальная машина, 10 устройств по-умолчанию</t>
  </si>
  <si>
    <t>Сертификат на право подключения одного устройства в систему управления и мониторинга V-Sense</t>
  </si>
  <si>
    <t>Сертификат на право подключения десяти устройства в систему управления и мониторинга V-Sense</t>
  </si>
  <si>
    <t>Сертификат на право подключения ста устройства в систему управления и мониторинга V-Sense</t>
  </si>
  <si>
    <t>Сертификат на право подключения пятисот устройства в систему управления и мониторинга V-Sense</t>
  </si>
  <si>
    <t>VLB08-040G-A</t>
  </si>
  <si>
    <t>VLB12-060G-A</t>
  </si>
  <si>
    <t>VFW-SSL-100</t>
  </si>
  <si>
    <t>VPS-VLB08-040G-A</t>
  </si>
  <si>
    <t>Сертификат на право получения стандартной технической поддержки на 1 год для VLB08-040G-A</t>
  </si>
  <si>
    <t>VPS-VLB12-060G-A</t>
  </si>
  <si>
    <t>Сертификат на право получения стандартной технической поддержки на 1 год для VLB12-060G-A</t>
  </si>
  <si>
    <t>VPSN-VLB08-040G-A</t>
  </si>
  <si>
    <t>Сертификат на право получения расширенной технической поддержки на 1 год для VLB08-040G-A</t>
  </si>
  <si>
    <t>VPSN-VLB12-060G-A</t>
  </si>
  <si>
    <t>Сертификат на право получения расширенной технической поддержки на 1 год для VLB12-060G-A</t>
  </si>
  <si>
    <t>Управляемый POE коммутатор уровня 2. 24 порта 10/100/1000Base-T с поддержкой POE+, 4 порта 1/10G SFP+</t>
  </si>
  <si>
    <t>Управляемый коммутатор уровня 3. 20 портов 100/1000BaseX SFP, 4 комбо порта (GbE/SFP), 4 порта 1/10GE SFP+, 2 фиксированных блока питания AC 220В</t>
  </si>
  <si>
    <t>Управляемый коммутатор уровня 3. 48 портов 100/1000BaseX SFP, 6 портов 1/10GE SFP+, 2 фиксированных блока питания AC 220В</t>
  </si>
  <si>
    <t>Сертификат на право получения обновления баз антивируса на 1 год для VFW4100-8T-2S</t>
  </si>
  <si>
    <t>Сертификат на право получения обновления сигнатур IPS на 1 год для VFW4100-8T-2S</t>
  </si>
  <si>
    <t>Серверное оборудование</t>
  </si>
  <si>
    <t>VS2224-3</t>
  </si>
  <si>
    <t>VS2224-4</t>
  </si>
  <si>
    <t>Поддержка на Серверное оборудование</t>
  </si>
  <si>
    <t>VPS-VS2224-3</t>
  </si>
  <si>
    <t>VPS-VS2224-4</t>
  </si>
  <si>
    <t>Расширенная поддержка на Серверное оборудование</t>
  </si>
  <si>
    <t>VPSN-VS2224-3</t>
  </si>
  <si>
    <t>VPSN-VS2224-4</t>
  </si>
  <si>
    <t>Сертификат на право получения стандартной технической поддержки на 1 год для VS2224-3</t>
  </si>
  <si>
    <t>Сертификат на право получения стандартной технической поддержки на 1 год для VS2224-4</t>
  </si>
  <si>
    <t>Сертификат на право получения расширенной технической поддержки на 1 год для VS2224-3</t>
  </si>
  <si>
    <t>Сертификат на право получения расширенной технической поддержки на 1 год для VS2224-4</t>
  </si>
  <si>
    <t>VS1210-3</t>
  </si>
  <si>
    <t>VS1210-4</t>
  </si>
  <si>
    <t>VPS-VS1210-3</t>
  </si>
  <si>
    <t>VPS-VS1210-4</t>
  </si>
  <si>
    <t>VPSN-VS1210-3</t>
  </si>
  <si>
    <t>VPSN-VS1210-4</t>
  </si>
  <si>
    <t>Сертификат на право получения стандартной технической поддержки на 1 год для VS1210-3</t>
  </si>
  <si>
    <t>Сертификат на право получения стандартной технической поддержки на 1 год для VS1210-4</t>
  </si>
  <si>
    <t>Сертификат на право получения расширенной технической поддержки на 1 год для VS1210-3</t>
  </si>
  <si>
    <t>Сертификат на право получения расширенной технической поддержки на 1 год для VS1210-4</t>
  </si>
  <si>
    <t>Серверная платформа VS2224-3, форм-фактор 2U, 2 слота Intell Xeon 3 поколения, чипсет Intel C621A, 32 слота DDR4, до 32 дисков 2.5', до 10 PCIe карт и 1 OCP, 2 блока питания 1300Вт</t>
  </si>
  <si>
    <t>Серверная платформа VS1210-3, форм-фактор 1U, 2 слота Intell Xeon 3 поколения, чипсет Intel C621A, 32 слота DDR4, до 10 дисков 2.5', до 5 PCIe карт и 1 OCP, 2 блока питания 1200Вт</t>
  </si>
  <si>
    <t>Серверная платформа VS1210-4, форм-фактор 1U, 2 слота Intell Xeon 4/5 поколения, чипсет Intel C741, 32 слота DDR5, до 10 дисков 2.5', до 2 PCIe карт и 1 OCP3.0, 2 блока питания 1300Вт</t>
  </si>
  <si>
    <t>Серверная платформа VS2224-4, форм-фактор 2U, 2 слота Intell Xeon 4/5 поколения, чипсет Intel C741, 32 слота DDR5, до 36 дисков 2.5', до 17 PCIe карт и 2 OCP, 2 блока питания 1300Вт</t>
  </si>
  <si>
    <t>ООО "Ви Лаб"</t>
  </si>
  <si>
    <t>420500, г. Иннополис, кв-л. Энергоцентр, д. 1А</t>
  </si>
  <si>
    <t>VC6400-48X-6Q</t>
  </si>
  <si>
    <t>VC6400-24X-6Q</t>
  </si>
  <si>
    <t>Управляемый коммутатор уровня 3. 24 порта 1Gb/10Gb SFP+, 6 портов 100Gb QSFP28</t>
  </si>
  <si>
    <t>Управляемый коммутатор уровня 3. 48 портов 1Gb/10Gb SFP+, 6 портов 100Gb QSFP28</t>
  </si>
  <si>
    <t>VPSN-VC6400-24X-6Q</t>
  </si>
  <si>
    <t>VPSN-VC6400-48X-6Q</t>
  </si>
  <si>
    <t>Сертификат на право получения расширенной технической поддержки на 1 год для коммутатора VC6400-48X-6Q</t>
  </si>
  <si>
    <t>Сертификат на право получения расширенной технической поддержки на 1 год для коммутатора VC6400-24X-6Q</t>
  </si>
  <si>
    <t>VPS-VC6400-24X-6Q</t>
  </si>
  <si>
    <t>VPS-VC6400-48X-6Q</t>
  </si>
  <si>
    <t>Сертификат на право получения стандартной технической поддержки на 1 год для коммутатора VC6400-24X-6Q</t>
  </si>
  <si>
    <t>Сертификат на право получения стандартной технической поддержки на 1 год для коммутатора VC6400-48X-6Q</t>
  </si>
  <si>
    <t>Cистема управления и мониторинга V-Sense, сервер, 10 устройств по-умолчанию</t>
  </si>
  <si>
    <t>VCM-500-H</t>
  </si>
  <si>
    <t>VP-120</t>
  </si>
  <si>
    <t>VP-220</t>
  </si>
  <si>
    <t>Поддержка на Телефонию</t>
  </si>
  <si>
    <t>VPS-VCM-500-H</t>
  </si>
  <si>
    <t>Сертификат на право получения стандартной технической поддержки на 1 год для VCM-500-H</t>
  </si>
  <si>
    <t>Расширенная поддержка на Телефонию</t>
  </si>
  <si>
    <t>VPSN-VCM-500-H</t>
  </si>
  <si>
    <t>Сертификат на право получения расширенной технической поддержки на 1 год для VCM-500-H</t>
  </si>
  <si>
    <t>VCM-1000-H</t>
  </si>
  <si>
    <t>VPS-VCM-1000-H</t>
  </si>
  <si>
    <t>Сертификат на право получения стандартной технической поддержки на 1 год для VCM-1000-H</t>
  </si>
  <si>
    <t>VPSN-VCM-1000-H</t>
  </si>
  <si>
    <t>Сертификат на право получения расширенной технической поддержки на 1 год для VCM-1000-H</t>
  </si>
  <si>
    <t>VCM-8FXS</t>
  </si>
  <si>
    <t>VCM-4FXS-4FXO</t>
  </si>
  <si>
    <t>VCM-1E1</t>
  </si>
  <si>
    <t>Модуль расширения 8 портов FXS для VCM-500-H/VCM-1000-H</t>
  </si>
  <si>
    <t>Модуль расширения 4 порта FXS, 4 порта FXO для VCM-500-H/VCM-1000-H</t>
  </si>
  <si>
    <t>Модуль расширения 1 порт E1 для VCM-500-H/VCM-1000-H</t>
  </si>
  <si>
    <t>IP-телефон  Vector Phone 120. Черно-белый ЖК-дисплей 2.3 дюйма, 2 порта 100 Мбит/с RJ-45 PoE, поддержка 2 SIP-аккаунта.</t>
  </si>
  <si>
    <t>IP-телефон  Vector Phone 220. Цветной ЖК-дисплей 2.4 дюйма, 2 порта 100/1000Мбит/с RJ-45 PoE, поддержка 6 SIP-аккаунтов.</t>
  </si>
  <si>
    <t>IP-телефон  Vector Phone 320. Цветной ЖК-дисплей 5 дюймов, 2 порта 100/1000Мбит/с RJ-45 PoE, поддержка 16  SIP-аккаунтов.</t>
  </si>
  <si>
    <t>Вектор Communication Manager аппаратная АТС до 500 пользователей и 500 одновременных звонков, 5 портов 10/100/1000BaseT RJ45</t>
  </si>
  <si>
    <t>Управляемый коммутатор уровня 2. 24 порта 10/100/1000BaseT RJ45, 4 порта 1/10GE SFP+</t>
  </si>
  <si>
    <t>Управляемый коммутатор уровня 2. 48 портов 10/100/1000BaseT, 6 портов 1/10GE SFP+</t>
  </si>
  <si>
    <t>Управляемый коммутатор уровня 2. 48 портов 10/100/1000BaseT  с поддержкой POE+, 6 портов 1/10GE SFP+</t>
  </si>
  <si>
    <t>Вектор Communication Manager аппаратная АТС до 1000 пользователей и 500 одновременных звонков, 5 портов 10/100/1000BaseT RJ45, 20 портов FXS, 4 порта FXO</t>
  </si>
  <si>
    <t>VC7300-48X25-8Q</t>
  </si>
  <si>
    <t>VC7300-48X25-8QB</t>
  </si>
  <si>
    <t>VC7300-32Q</t>
  </si>
  <si>
    <t>Управляемый коммутатор уровня 3. 48 портов 25Gb/10Gb SFP28, 8 портов 100Gb QSFP28</t>
  </si>
  <si>
    <t>Управляемый коммутатор уровня 3. 48 портов 25Gb/10Gb SFP28, 8 портов 100Gb QSFP28, back to front</t>
  </si>
  <si>
    <t>Управляемый коммутатор уровня 3. 32 порта 100Gb QSFP28, 2 порта 10Gb SFP+</t>
  </si>
  <si>
    <t>VC7300-48X-8Q</t>
  </si>
  <si>
    <t>Управляемый коммутатор уровня 3. 48 портов 1Gb/10Gb SFP+, 8 портов 100Gb QSFP28</t>
  </si>
  <si>
    <t>VPS-VC7300-48X-8Q</t>
  </si>
  <si>
    <t>VPS-VC7300-48X25-8Q</t>
  </si>
  <si>
    <t>VPS-VC7300-48X25-8QB</t>
  </si>
  <si>
    <t>VPS-VC7300-32Q</t>
  </si>
  <si>
    <t>Сертификат на право получения стандартной технической поддержки на 1 год для коммутатора VC7300-48X-8Q</t>
  </si>
  <si>
    <t>Сертификат на право получения стандартной технической поддержки на 1 год для коммутатора VC7300-48X25-8Q</t>
  </si>
  <si>
    <t>Сертификат на право получения стандартной технической поддержки на 1 год для коммутатора VC7300-48X25-8QB</t>
  </si>
  <si>
    <t>Сертификат на право получения стандартной технической поддержки на 1 год для коммутатора VC7300-32Q</t>
  </si>
  <si>
    <t>VPSN-VC7300-48X-8Q</t>
  </si>
  <si>
    <t>VPSN-VC7300-48X25-8Q</t>
  </si>
  <si>
    <t>VPSN-VC7300-48X25-8QB</t>
  </si>
  <si>
    <t>VPSN-VC7300-32Q</t>
  </si>
  <si>
    <t>Сертификат на право получения расширенной технической поддержки на 1 год для коммутатора VC7300-48X-8Q</t>
  </si>
  <si>
    <t>Сертификат на право получения расширенной технической поддержки на 1 год для коммутатора VC7300-48X25-8Q</t>
  </si>
  <si>
    <t>Сертификат на право получения расширенной технической поддержки на 1 год для коммутатора VC7300-48X25-8QB</t>
  </si>
  <si>
    <t>Сертификат на право получения расширенной технической поддержки на 1 год для коммутатора VC7300-32Q</t>
  </si>
  <si>
    <t>Коммутаторы доступа серии Vector Access Switch с сервисной поддержкой</t>
  </si>
  <si>
    <t>VA1800-8T-2S-VS1</t>
  </si>
  <si>
    <t>VA1800-8P-2S-VS1</t>
  </si>
  <si>
    <t>VA1800-24T-4X-VS1</t>
  </si>
  <si>
    <t>VA1800-24P-4X-VS1</t>
  </si>
  <si>
    <t>VA1800-48T-6X-VS1</t>
  </si>
  <si>
    <t>VA1800-48P-6X-VS1</t>
  </si>
  <si>
    <t>VA2200-24T-4X-VS1</t>
  </si>
  <si>
    <t>VA2200-24P-4X-VS1</t>
  </si>
  <si>
    <t>VA2200-48T-6X-VS1</t>
  </si>
  <si>
    <t>VA2200-48P-6X-VS1</t>
  </si>
  <si>
    <t>VA2200-24S-4X-VS1</t>
  </si>
  <si>
    <t>VA2200-48S-6X-VS1</t>
  </si>
  <si>
    <t>VA2400-24T-4X-VS1</t>
  </si>
  <si>
    <t>VA2400-24P-4X-VS1</t>
  </si>
  <si>
    <t>VA2400-48T-6X-VS1</t>
  </si>
  <si>
    <t>VA2400-48P-6X-VS1</t>
  </si>
  <si>
    <t>VC6400-24X-6Q-VS1</t>
  </si>
  <si>
    <t>VC6400-48X-6Q-VS1</t>
  </si>
  <si>
    <t>VC7200-48X25-6Q-VS1</t>
  </si>
  <si>
    <t>VC7200-48X25-6QB-VS1</t>
  </si>
  <si>
    <t>VC7200-32Q-VS1</t>
  </si>
  <si>
    <t>VC7300-48X-8Q-VS1</t>
  </si>
  <si>
    <t>VC7300-48X25-8Q-VS1</t>
  </si>
  <si>
    <t>VC7300-48X25-8QB-VS1</t>
  </si>
  <si>
    <t>VC7300-32Q-VS1</t>
  </si>
  <si>
    <t>VI1100-8T-4G-VS1</t>
  </si>
  <si>
    <t>VI1100-8P-4G-VS1</t>
  </si>
  <si>
    <t>VI1300-24T-4X-VS1</t>
  </si>
  <si>
    <t>VI1300-20S-4X-VS1</t>
  </si>
  <si>
    <t>Управляемый промышленный коммутатор уровня 3.  24 порта 10/100/1000BaseT RJ45, 4 порта 1GE SFP,  4 порта 10GE SFP+</t>
  </si>
  <si>
    <t>Управляемый промышленный коммутатор уровня 3.  8 портов 10/100/1000BaseT RJ45, 20 портов 1GE SFP,  4 порта 10GE SFP+</t>
  </si>
  <si>
    <t>Управляемый коммутатор уровня 2. 8 портов 10/100/1000BaseT RJ45, 2 порта 1GE SFP с Сертификатом на право получения стандартной технической поддержки на 1 год для коммутатора VA1800-8T-2S</t>
  </si>
  <si>
    <t>Управляемый PoE+ коммутатор уровня 2. 8 портов 10/100/1000Base-T RJ45 с поддержкой POE+, 2 порта 1G SFP с Сертификатом на право получения стандартной технической поддержки на 1 год для коммутатора VA1800-8P-2S</t>
  </si>
  <si>
    <t>Управляемый коммутатор уровня 2. 24 порта 10/100/1000BaseT RJ45, 4 порта 1/10GE SFP+ с Сертификатом на право получения стандартной технической поддержки на 1 год для коммутатора VA1800-24T-4X</t>
  </si>
  <si>
    <t>Управляемый POE коммутатор уровня 2. 24 порта 10/100/1000Base-T с поддержкой POE+, 4 порта 1/10G SFP+ с Сертификатом на право получения стандартной технической поддержки на 1 год для коммутатора VA1800-24P-4X</t>
  </si>
  <si>
    <t>Управляемый коммутатор уровня 2. 48 портов 10/100/1000BaseT, 6 портов 1/10GE SFP+ с Сертификатом на право получения стандартной технической поддержки на 1 год для коммутатора VA1800-48T-6X</t>
  </si>
  <si>
    <t>Управляемый коммутатор уровня 2. 48 портов 10/100/1000BaseT  с поддержкой POE+, 6 портов 1/10GE SFP+ с Сертификатом на право получения стандартной технической поддержки на 1 год для коммутатора VA1800-48P-6X</t>
  </si>
  <si>
    <t>Управляемый коммутатор уровня 3. 24 порта 10/100/1000BaseT RJ45, 4 порта 1/10GE SFP+ с Сертификатом на право получения стандартной технической поддержки на 1 год для коммутатора VA2200-24T-4X</t>
  </si>
  <si>
    <t>Управляемый PoE+ коммутатор уровня 3. 24 порта 10/100/1000Base-T RJ45 с поддержкой POE+, 4 порта 1/10G SFP+ с Сертификатом на право получения стандартной технической поддержки на 1 год для коммутатора VA2200-24P-4X</t>
  </si>
  <si>
    <t>Управляемый коммутатор уровня 3. 48 портов 10/100/1000BaseT RJ45, 6 портов 1/10GE SFP+ с Сертификатом на право получения стандартной технической поддержки на 1 год для коммутатора VA2200-48T-6X</t>
  </si>
  <si>
    <t>Управляемый PoE+ коммутатор уровня 3. 48 портов 10/100/1000BaseT RJ45 с поддержкой POE+, 6 портов 1/10GE SFP+ с Сертификатом на право получения стандартной технической поддержки на 1 год для коммутатора VA2200-48P-6X</t>
  </si>
  <si>
    <t>Управляемый коммутатор уровня 3. 24 порта 100/1000BaseX SFP, 4 порта 10/100/1000Base-T RJ45, 4 порта 1/10GE SFP+, 2 фиксированных блока питания AC 220В с Сертификатом на право получения стандартной технической поддержки на 1 год для коммутатора VA2200-24S-4X</t>
  </si>
  <si>
    <t>Управляемый коммутатор уровня 3. 48 портов 100/1000BaseX SFP, 6 портов 1/10GE SFP+, 2 фиксированных блока питания AC 220В с Сертификатом на право получения стандартной технической поддержки на 1 год для коммутатора VA2200-48S-6X</t>
  </si>
  <si>
    <t>Управляемый коммутатор уровня 3. 24 порта 10/100/1000BaseT RJ45, 4 порта 1/10GE SFP+, 2 блока питания AC 220В с Сертификатом на право получения стандартной технической поддержки на 1 год для коммутатора VA2400-24T-4X</t>
  </si>
  <si>
    <t>Управляемый PoE+ коммутатор уровня 3. 24 порта 10/100/1000Base-T RJ45 с поддержкой POE+, 4 порта 1/10G SFP+, 2 блока питания AC 220В с Сертификатом на право получения стандартной технической поддержки на 1 год для коммутатора VA2400-24P-4X</t>
  </si>
  <si>
    <t>Управляемый коммутатор уровня 3. 48 портов 10/100/1000BaseT RJ45, 6 портов 1/10GE SFP+, 2 блока питания AC 220В с Сертификатом на право получения стандартной технической поддержки на 1 год для коммутатора VA2400-48T-6X</t>
  </si>
  <si>
    <t>Управляемый PoE+ коммутатор уровня 3. 48 портов 10/100/1000BaseT RJ45 с поддержкой POE+, 6 портов 1/10GE SFP+, 2 блока питания AC 220В с Сертификатом на право получения стандартной технической поддержки на 1 год для коммутатора VA2400-48P-6X</t>
  </si>
  <si>
    <t>Коммутаторы ядра серии Vector Core Switch  с сервисной поддержкой</t>
  </si>
  <si>
    <t>Управляемый коммутатор уровня 3. 24 порта 1Gb/10Gb SFP+, 6 портов 100Gb QSFP28 с Сертификатом на право получения стандартной технической поддержки на 1 год для коммутатора VC6400-24X-6Q</t>
  </si>
  <si>
    <t>Управляемый коммутатор уровня 3. 48 портов 1Gb/10Gb SFP+, 6 портов 100Gb QSFP28 с Сертификатом на право получения стандартной технической поддержки на 1 год для коммутатора VC6400-48X-6Q</t>
  </si>
  <si>
    <t>Управляемый коммутатор уровня 3. 48 портов 25Gb/10Gb SFP28, 6 портов 100Gb QSFP28 с Сертификатом на право получения стандартной технической поддержки на 1 год для коммутатора VC7200-48X25-6Q</t>
  </si>
  <si>
    <t>Управляемый коммутатор уровня 3. 48 портов 25Gb/10Gb SFP28, 6 портов 100Gb QSFP28, back to front с Сертификатом на право получения стандартной технической поддержки на 1 год для коммутатора VC7200-48X25-6QB</t>
  </si>
  <si>
    <t>Управляемый коммутатор уровня 3. 32 порта 100Gb QSFP28 с Сертификатом на право получения стандартной технической поддержки на 1 год для коммутатора VC7200-32Q</t>
  </si>
  <si>
    <t>Управляемый коммутатор уровня 3. 48 портов 1Gb/10Gb SFP+, 8 портов 100Gb QSFP28 с Сертификатом на право получения стандартной технической поддержки на 1 год для коммутатора VC7300-48X-8Q</t>
  </si>
  <si>
    <t>Управляемый коммутатор уровня 3. 48 портов 25Gb/10Gb SFP28, 8 портов 100Gb QSFP28 с Сертификатом на право получения стандартной технической поддержки на 1 год для коммутатора VC7300-48X25-8Q</t>
  </si>
  <si>
    <t>Управляемый коммутатор уровня 3. 48 портов 25Gb/10Gb SFP28, 8 портов 100Gb QSFP28, back to front с Сертификатом на право получения стандартной технической поддержки на 1 год для коммутатора VC7300-48X25-8QB</t>
  </si>
  <si>
    <t>Управляемый коммутатор уровня 3. 32 порта 100Gb QSFP28, 2 порта 10Gb SFP+ с Сертификатом на право получения стандартной технической поддержки на 1 год для коммутатора VC7300-32Q</t>
  </si>
  <si>
    <t>Управляемый коммутатор уровня 2 для установки на DIN-рейку.  8 портов 10/100/1000BaseT RJ45, 4 порта 1GE SFP с Сертификатом на право получения стандартной технической поддержки на 1 год для коммутатора VI1100-8T-4G</t>
  </si>
  <si>
    <t>Управляемый коммутатор уровня 2 для установки на DIN-рейку. 8 портов 10/100/1000BaseT RJ45 с поддержкой POE+, 4 порта 1GE SFP с Сертификатом на право получения стандартной технической поддержки на 1 год для коммутатора VI1100-8P-4G</t>
  </si>
  <si>
    <t>Управляемый промышленный коммутатор уровня 3.  24 порта 10/100/1000BaseT RJ45, 4 порта 1GE SFP,  4 порта 10GE SFP+  с Сертификатом на право получения стандартной технической поддержки на 1 год для коммутатора VI1300-24T-4X</t>
  </si>
  <si>
    <t>Управляемый промышленный коммутатор уровня 3.  8 портов 10/100/1000BaseT RJ45, 20 портов 1GE SFP,  4 порта 10GE SFP+  с Сертификатом на право получения стандартной технической поддержки на 1 год для коммутатора VI1300-20S-4X</t>
  </si>
  <si>
    <t>Контроллеры беспроводного доступа Vector Network Controller с сервисной поддержкой</t>
  </si>
  <si>
    <t>Промышленные коммутаторы  серии Vector Industrial Switch с сервисной поддержкой</t>
  </si>
  <si>
    <t>Точки беспроводного доступа Vector Access Point с сервисной поддержкой</t>
  </si>
  <si>
    <t>Система управления и мониторинга с сервисной поддержкой</t>
  </si>
  <si>
    <t>Межсетевые экраны и маршрутизаторы с сервисной поддержкой</t>
  </si>
  <si>
    <t>Телефония с сервисной поддержкой</t>
  </si>
  <si>
    <t>VNC-2000-VS1</t>
  </si>
  <si>
    <t>VNC-3000-VS1</t>
  </si>
  <si>
    <t>VAP300-2X2i-VS1</t>
  </si>
  <si>
    <t>VAP300-2X2i-W-VS1</t>
  </si>
  <si>
    <t>VAP500-4X4i-VS1</t>
  </si>
  <si>
    <t>VAP350-2X2i-VS1</t>
  </si>
  <si>
    <t>VAP350-2X2e-VS1</t>
  </si>
  <si>
    <t>VAP350-2X2o-EXDA-VS1</t>
  </si>
  <si>
    <t>VAP350-2X2o-EXDH-VS1</t>
  </si>
  <si>
    <t>VS-V-VS1</t>
  </si>
  <si>
    <t>VS-H-VS1</t>
  </si>
  <si>
    <t>VS-1-VS1</t>
  </si>
  <si>
    <t>VS-10-VS1</t>
  </si>
  <si>
    <t>VS-100-VS1</t>
  </si>
  <si>
    <t>VS-500-VS1</t>
  </si>
  <si>
    <t>VFW4100-8T-2S-VS1</t>
  </si>
  <si>
    <t>VFW4300-24T-4S-4X-VS1</t>
  </si>
  <si>
    <t>VCM-500-H-VS1</t>
  </si>
  <si>
    <t>VCM-1000-H-VS1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</si>
</sst>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₽&quot;_-;\-* #,##0.00\ &quot;₽&quot;_-;_-* &quot;-&quot;??\ &quot;₽&quot;_-;_-@_-"/>
    <numFmt numFmtId="164" formatCode="_(&quot;$&quot;* #,##0.00_);_(&quot;$&quot;* \(#,##0.00\);_(&quot;$&quot;* &quot;-&quot;??_);_(@_)"/>
    <numFmt numFmtId="165" formatCode="[$-FC19]dd\ mmmm\ yyyy\ \г\.;@"/>
    <numFmt numFmtId="166" formatCode="[$$-409]#,##0"/>
    <numFmt numFmtId="167" formatCode="[$$-409]#,##0_ ;\-[$$-409]#,##0\ "/>
    <numFmt numFmtId="168" formatCode="#,##0\ &quot;RUB&quot;"/>
    <numFmt numFmtId="169" formatCode="[$$-409]#,##0.00_ ;\-[$$-409]#,##0.00\ "/>
  </numFmts>
  <fonts count="14"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6"/>
      <color theme="1"/>
      <name val="Calibri"/>
      <family val="2"/>
      <scheme val="minor"/>
    </font>
    <font>
      <sz val="12"/>
      <color theme="2" tint="-0.499984740745262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b/>
      <sz val="12"/>
      <color theme="5"/>
      <name val="Calibri"/>
      <family val="2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scheme val="minor"/>
    </font>
    <font>
      <sz val="12"/>
      <color indexed="8"/>
      <name val="宋体"/>
      <charset val="134"/>
    </font>
  </fonts>
  <fills count="10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A8AA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AB7CAA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3" fillId="0" borderId="0" applyNumberFormat="0" applyFill="0" applyBorder="0" applyProtection="0">
      <alignment vertical="center"/>
    </xf>
  </cellStyleXfs>
  <cellXfs count="67">
    <xf numFmtId="0" fontId="0" fillId="0" borderId="0" xfId="0"/>
    <xf numFmtId="0" fontId="0" fillId="0" borderId="0" xfId="0" applyAlignment="1">
      <alignment horizontal="left"/>
    </xf>
    <xf numFmtId="0" fontId="6" fillId="0" borderId="0" xfId="0" applyFont="1"/>
    <xf numFmtId="0" fontId="0" fillId="0" borderId="1" xfId="0" applyBorder="1"/>
    <xf numFmtId="9" fontId="0" fillId="0" borderId="0" xfId="2" applyFont="1" applyBorder="1"/>
    <xf numFmtId="0" fontId="0" fillId="3" borderId="0" xfId="0" applyFill="1"/>
    <xf numFmtId="0" fontId="8" fillId="0" borderId="0" xfId="0" applyFont="1"/>
    <xf numFmtId="0" fontId="5" fillId="2" borderId="3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9" fillId="2" borderId="3" xfId="0" applyFont="1" applyFill="1" applyBorder="1"/>
    <xf numFmtId="0" fontId="9" fillId="2" borderId="4" xfId="0" applyFont="1" applyFill="1" applyBorder="1"/>
    <xf numFmtId="0" fontId="7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0" fontId="0" fillId="0" borderId="0" xfId="0" applyAlignment="1">
      <alignment horizontal="left" wrapText="1"/>
    </xf>
    <xf numFmtId="165" fontId="0" fillId="0" borderId="0" xfId="0" applyNumberFormat="1" applyAlignment="1">
      <alignment horizontal="left"/>
    </xf>
    <xf numFmtId="0" fontId="7" fillId="2" borderId="0" xfId="0" applyFont="1" applyFill="1"/>
    <xf numFmtId="0" fontId="11" fillId="2" borderId="0" xfId="0" applyFont="1" applyFill="1"/>
    <xf numFmtId="0" fontId="12" fillId="2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166" fontId="0" fillId="0" borderId="0" xfId="0" applyNumberFormat="1"/>
    <xf numFmtId="166" fontId="5" fillId="0" borderId="0" xfId="0" applyNumberFormat="1" applyFont="1"/>
    <xf numFmtId="166" fontId="7" fillId="2" borderId="0" xfId="0" applyNumberFormat="1" applyFont="1" applyFill="1" applyAlignment="1">
      <alignment horizontal="center"/>
    </xf>
    <xf numFmtId="166" fontId="0" fillId="0" borderId="0" xfId="0" applyNumberFormat="1" applyAlignment="1">
      <alignment horizontal="center"/>
    </xf>
    <xf numFmtId="166" fontId="11" fillId="2" borderId="0" xfId="0" applyNumberFormat="1" applyFont="1" applyFill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167" fontId="0" fillId="0" borderId="0" xfId="1" applyNumberFormat="1" applyFont="1" applyBorder="1"/>
    <xf numFmtId="167" fontId="10" fillId="2" borderId="4" xfId="0" applyNumberFormat="1" applyFont="1" applyFill="1" applyBorder="1" applyAlignment="1">
      <alignment vertical="center"/>
    </xf>
    <xf numFmtId="167" fontId="10" fillId="2" borderId="5" xfId="0" applyNumberFormat="1" applyFont="1" applyFill="1" applyBorder="1" applyAlignment="1">
      <alignment vertical="center"/>
    </xf>
    <xf numFmtId="0" fontId="7" fillId="4" borderId="0" xfId="0" applyFont="1" applyFill="1"/>
    <xf numFmtId="0" fontId="12" fillId="4" borderId="0" xfId="0" applyFont="1" applyFill="1" applyAlignment="1">
      <alignment horizontal="center"/>
    </xf>
    <xf numFmtId="168" fontId="0" fillId="0" borderId="0" xfId="0" applyNumberFormat="1" applyAlignment="1">
      <alignment horizontal="center"/>
    </xf>
    <xf numFmtId="169" fontId="0" fillId="0" borderId="0" xfId="1" applyNumberFormat="1" applyFont="1" applyBorder="1"/>
    <xf numFmtId="169" fontId="0" fillId="0" borderId="2" xfId="1" applyNumberFormat="1" applyFont="1" applyBorder="1"/>
    <xf numFmtId="0" fontId="7" fillId="5" borderId="0" xfId="0" applyFont="1" applyFill="1"/>
    <xf numFmtId="0" fontId="12" fillId="5" borderId="0" xfId="0" applyFont="1" applyFill="1" applyAlignment="1">
      <alignment horizontal="center"/>
    </xf>
    <xf numFmtId="166" fontId="7" fillId="5" borderId="0" xfId="0" applyNumberFormat="1" applyFont="1" applyFill="1" applyAlignment="1">
      <alignment horizontal="center"/>
    </xf>
    <xf numFmtId="0" fontId="7" fillId="6" borderId="0" xfId="0" applyFont="1" applyFill="1"/>
    <xf numFmtId="0" fontId="12" fillId="6" borderId="0" xfId="0" applyFont="1" applyFill="1" applyAlignment="1">
      <alignment horizontal="center"/>
    </xf>
    <xf numFmtId="166" fontId="7" fillId="6" borderId="0" xfId="0" applyNumberFormat="1" applyFont="1" applyFill="1" applyAlignment="1">
      <alignment horizontal="center"/>
    </xf>
    <xf numFmtId="0" fontId="7" fillId="7" borderId="0" xfId="0" applyFont="1" applyFill="1"/>
    <xf numFmtId="0" fontId="12" fillId="7" borderId="0" xfId="0" applyFont="1" applyFill="1" applyAlignment="1">
      <alignment horizontal="center"/>
    </xf>
    <xf numFmtId="166" fontId="7" fillId="7" borderId="0" xfId="0" applyNumberFormat="1" applyFont="1" applyFill="1" applyAlignment="1">
      <alignment horizontal="center"/>
    </xf>
    <xf numFmtId="0" fontId="10" fillId="2" borderId="4" xfId="0" applyFont="1" applyFill="1" applyBorder="1" applyAlignment="1">
      <alignment horizontal="right" vertical="center"/>
    </xf>
    <xf numFmtId="0" fontId="10" fillId="2" borderId="4" xfId="0" applyFont="1" applyFill="1" applyBorder="1" applyAlignment="1">
      <alignment vertical="center"/>
    </xf>
    <xf numFmtId="0" fontId="7" fillId="8" borderId="0" xfId="0" applyFont="1" applyFill="1"/>
    <xf numFmtId="0" fontId="12" fillId="8" borderId="0" xfId="0" applyFont="1" applyFill="1" applyAlignment="1">
      <alignment horizontal="center"/>
    </xf>
    <xf numFmtId="166" fontId="7" fillId="8" borderId="0" xfId="0" applyNumberFormat="1" applyFont="1" applyFill="1" applyAlignment="1">
      <alignment horizontal="center"/>
    </xf>
    <xf numFmtId="0" fontId="5" fillId="9" borderId="0" xfId="0" applyFont="1" applyFill="1"/>
    <xf numFmtId="166" fontId="5" fillId="9" borderId="0" xfId="0" applyNumberFormat="1" applyFont="1" applyFill="1" applyAlignment="1">
      <alignment horizontal="center"/>
    </xf>
    <xf numFmtId="0" fontId="12" fillId="9" borderId="0" xfId="0" applyFont="1" applyFill="1"/>
    <xf numFmtId="0" fontId="12" fillId="9" borderId="0" xfId="0" applyFont="1" applyFill="1" applyAlignment="1">
      <alignment horizontal="center"/>
    </xf>
    <xf numFmtId="166" fontId="12" fillId="9" borderId="0" xfId="0" applyNumberFormat="1" applyFont="1" applyFill="1" applyAlignment="1">
      <alignment horizontal="center"/>
    </xf>
    <xf numFmtId="0" fontId="11" fillId="9" borderId="0" xfId="0" applyFont="1" applyFill="1"/>
    <xf numFmtId="0" fontId="11" fillId="9" borderId="0" xfId="0" applyFont="1" applyFill="1" applyAlignment="1">
      <alignment horizontal="center"/>
    </xf>
    <xf numFmtId="166" fontId="11" fillId="9" borderId="0" xfId="0" applyNumberFormat="1" applyFont="1" applyFill="1" applyAlignment="1">
      <alignment horizontal="center"/>
    </xf>
    <xf numFmtId="0" fontId="7" fillId="9" borderId="0" xfId="0" applyFont="1" applyFill="1"/>
    <xf numFmtId="166" fontId="7" fillId="9" borderId="0" xfId="0" applyNumberFormat="1" applyFont="1" applyFill="1" applyAlignment="1">
      <alignment horizontal="center"/>
    </xf>
    <xf numFmtId="0" fontId="3" fillId="3" borderId="0" xfId="0" applyFont="1" applyFill="1" applyAlignment="1">
      <alignment horizontal="right"/>
    </xf>
    <xf numFmtId="0" fontId="4" fillId="3" borderId="0" xfId="0" applyFont="1" applyFill="1" applyAlignment="1">
      <alignment horizontal="right"/>
    </xf>
    <xf numFmtId="0" fontId="0" fillId="3" borderId="0" xfId="0" applyFill="1" applyAlignment="1">
      <alignment horizontal="right"/>
    </xf>
    <xf numFmtId="0" fontId="0" fillId="3" borderId="0" xfId="0" applyFill="1" applyAlignment="1">
      <alignment horizontal="left"/>
    </xf>
    <xf numFmtId="0" fontId="6" fillId="3" borderId="0" xfId="0" applyFont="1" applyFill="1" applyAlignment="1">
      <alignment horizontal="left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0" fillId="0" borderId="0" xfId="0" applyAlignment="1">
      <alignment horizontal="right"/>
    </xf>
  </cellXfs>
  <cellStyles count="6">
    <cellStyle name="Currency 2" xfId="4" xr:uid="{30132C22-BE29-44E3-BB3C-70CAAFF74634}"/>
    <cellStyle name="Normal 2" xfId="3" xr:uid="{4A4B399C-A2ED-4E10-B9C3-8A2DE4F8A8DC}"/>
    <cellStyle name="Денежный" xfId="1" builtinId="4"/>
    <cellStyle name="Обычный" xfId="0" builtinId="0"/>
    <cellStyle name="Процентный" xfId="2" builtinId="5"/>
    <cellStyle name="常规 2" xfId="5" xr:uid="{1956E420-4CC8-4F4E-85B9-B7FC249E080C}"/>
  </cellStyles>
  <dxfs count="0"/>
  <tableStyles count="0" defaultTableStyle="TableStyleMedium2" defaultPivotStyle="PivotStyleLight16"/>
  <colors>
    <mruColors>
      <color rgb="FFAB7C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102545</xdr:colOff>
      <xdr:row>0</xdr:row>
      <xdr:rowOff>72849</xdr:rowOff>
    </xdr:from>
    <xdr:to>
      <xdr:col>2</xdr:col>
      <xdr:colOff>449904</xdr:colOff>
      <xdr:row>2</xdr:row>
      <xdr:rowOff>168450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C255636F-E04B-F44C-8987-C197A9B69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02545" y="72849"/>
          <a:ext cx="2607959" cy="5655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80320</xdr:colOff>
      <xdr:row>0</xdr:row>
      <xdr:rowOff>39182</xdr:rowOff>
    </xdr:from>
    <xdr:to>
      <xdr:col>1</xdr:col>
      <xdr:colOff>907291</xdr:colOff>
      <xdr:row>2</xdr:row>
      <xdr:rowOff>125917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8F74C047-3A15-4B41-A81E-4FEDD2AE5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0320" y="39182"/>
          <a:ext cx="2604971" cy="5648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C32D8-4323-8142-82A7-0E44DF7E4993}">
  <sheetPr codeName="Sheet1">
    <pageSetUpPr fitToPage="1"/>
  </sheetPr>
  <dimension ref="A1:AB139"/>
  <sheetViews>
    <sheetView tabSelected="1" zoomScaleNormal="100" zoomScalePageLayoutView="55" workbookViewId="0">
      <selection activeCell="C24" sqref="C24"/>
    </sheetView>
  </sheetViews>
  <sheetFormatPr defaultColWidth="11" defaultRowHeight="15.6"/>
  <cols>
    <col min="1" max="1" width="9.296875" customWidth="1"/>
    <col min="2" max="2" width="20.296875" bestFit="1" customWidth="1"/>
    <col min="3" max="3" width="87.796875" customWidth="1"/>
    <col min="4" max="4" width="10.69921875" customWidth="1"/>
    <col min="5" max="6" width="22.5" customWidth="1"/>
    <col min="8" max="8" width="24.796875" customWidth="1"/>
    <col min="9" max="9" width="26" customWidth="1"/>
    <col min="10" max="28" width="11" style="5"/>
  </cols>
  <sheetData>
    <row r="1" spans="1:9" ht="21">
      <c r="A1" s="5"/>
      <c r="B1" s="5"/>
      <c r="C1" s="5"/>
      <c r="D1" s="5"/>
      <c r="E1" s="5"/>
      <c r="F1" s="5"/>
      <c r="G1" s="5"/>
      <c r="H1" s="59" t="s">
        <v>699</v>
      </c>
      <c r="I1" s="59"/>
    </row>
    <row r="2" spans="1:9">
      <c r="A2" s="5"/>
      <c r="B2" s="5"/>
      <c r="C2" s="5"/>
      <c r="D2" s="5"/>
      <c r="E2" s="5"/>
      <c r="F2" s="5"/>
      <c r="G2" s="5"/>
      <c r="H2" s="60" t="s">
        <v>700</v>
      </c>
      <c r="I2" s="60"/>
    </row>
    <row r="3" spans="1:9">
      <c r="A3" s="5"/>
      <c r="B3" s="5"/>
      <c r="C3" s="5"/>
      <c r="D3" s="5"/>
      <c r="E3" s="5"/>
      <c r="F3" s="5"/>
      <c r="G3" s="5"/>
      <c r="H3" s="61" t="s">
        <v>118</v>
      </c>
      <c r="I3" s="61"/>
    </row>
    <row r="4" spans="1:9">
      <c r="A4" s="5"/>
      <c r="B4" s="5"/>
      <c r="C4" s="5"/>
      <c r="D4" s="5"/>
      <c r="E4" s="5"/>
      <c r="F4" s="5"/>
      <c r="G4" s="5"/>
      <c r="H4" s="5"/>
      <c r="I4" s="5"/>
    </row>
    <row r="5" spans="1:9">
      <c r="A5" s="5"/>
      <c r="B5" s="5"/>
      <c r="C5" s="5"/>
      <c r="D5" s="5"/>
      <c r="E5" s="5"/>
      <c r="F5" s="5"/>
      <c r="G5" s="5"/>
      <c r="H5" s="5"/>
      <c r="I5" s="5"/>
    </row>
    <row r="6" spans="1:9">
      <c r="A6" s="63" t="s">
        <v>6</v>
      </c>
      <c r="B6" s="63"/>
      <c r="C6" s="5"/>
      <c r="D6" s="5"/>
      <c r="E6" s="5"/>
      <c r="F6" s="5"/>
      <c r="G6" s="5"/>
      <c r="H6" s="5"/>
      <c r="I6" s="5"/>
    </row>
    <row r="7" spans="1:9">
      <c r="A7" s="62" t="s">
        <v>1</v>
      </c>
      <c r="B7" s="62"/>
      <c r="C7" s="16">
        <v>46172</v>
      </c>
      <c r="D7" s="5"/>
      <c r="E7" s="5"/>
      <c r="F7" s="5"/>
      <c r="G7" s="5"/>
      <c r="H7" s="5"/>
      <c r="I7" s="5"/>
    </row>
    <row r="8" spans="1:9" ht="16.2" thickBot="1">
      <c r="A8" s="5"/>
      <c r="B8" s="5"/>
      <c r="C8" s="5"/>
      <c r="D8" s="5"/>
      <c r="E8" s="5"/>
      <c r="F8" s="5"/>
      <c r="G8" s="5"/>
      <c r="H8" s="5"/>
      <c r="I8" s="5"/>
    </row>
    <row r="9" spans="1:9" ht="31.95" customHeight="1" thickBot="1">
      <c r="A9" s="7" t="s">
        <v>0</v>
      </c>
      <c r="B9" s="8" t="s">
        <v>2</v>
      </c>
      <c r="C9" s="8" t="s">
        <v>3</v>
      </c>
      <c r="D9" s="8" t="s">
        <v>4</v>
      </c>
      <c r="E9" s="9" t="s">
        <v>79</v>
      </c>
      <c r="F9" s="9" t="s">
        <v>80</v>
      </c>
      <c r="G9" s="8" t="s">
        <v>5</v>
      </c>
      <c r="H9" s="9" t="s">
        <v>81</v>
      </c>
      <c r="I9" s="10" t="s">
        <v>82</v>
      </c>
    </row>
    <row r="10" spans="1:9">
      <c r="A10" s="3">
        <v>1</v>
      </c>
      <c r="B10" s="6"/>
      <c r="C10" s="1" t="str">
        <f>IF(ISNA(VLOOKUP($B10,'Прайс лист'!$A$8:$C$539,2,0)),"",VLOOKUP($B10,'Прайс лист'!$A$8:$C$539,2,0))</f>
        <v/>
      </c>
      <c r="E10" s="27" t="str">
        <f>IF(ISNA(VLOOKUP($B10,'Прайс лист'!$A$8:$C$539,3,0)),"",VLOOKUP($B10,'Прайс лист'!$A$8:$C$539,3,0))</f>
        <v/>
      </c>
      <c r="F10" s="27" t="str">
        <f>IFERROR(E10*D10,"")</f>
        <v/>
      </c>
      <c r="G10" s="4"/>
      <c r="H10" s="33" t="str">
        <f>IFERROR((E10*(1-G10)),"")</f>
        <v/>
      </c>
      <c r="I10" s="34" t="str">
        <f>IFERROR(H10*D10,"")</f>
        <v/>
      </c>
    </row>
    <row r="11" spans="1:9">
      <c r="A11" s="3">
        <v>2</v>
      </c>
      <c r="B11" s="6"/>
      <c r="C11" s="1" t="str">
        <f>IF(ISNA(VLOOKUP($B11,'Прайс лист'!$A$8:$C$539,2,0)),"",VLOOKUP($B11,'Прайс лист'!$A$8:$C$539,2,0))</f>
        <v/>
      </c>
      <c r="E11" s="27" t="str">
        <f>IF(ISNA(VLOOKUP($B11,'Прайс лист'!$A$8:$C$539,3,0)),"",VLOOKUP($B11,'Прайс лист'!$A$8:$C$539,3,0))</f>
        <v/>
      </c>
      <c r="F11" s="27" t="str">
        <f>IFERROR(E11*D11,"")</f>
        <v/>
      </c>
      <c r="G11" s="4"/>
      <c r="H11" s="33" t="str">
        <f>IFERROR((E11*(1-G11)),"")</f>
        <v/>
      </c>
      <c r="I11" s="34" t="str">
        <f>IFERROR(H11*D11,"")</f>
        <v/>
      </c>
    </row>
    <row r="12" spans="1:9">
      <c r="A12" s="3">
        <v>3</v>
      </c>
      <c r="B12" s="6"/>
      <c r="C12" s="1" t="str">
        <f>IF(ISNA(VLOOKUP($B12,'Прайс лист'!$A$8:$C$539,2,0)),"",VLOOKUP($B12,'Прайс лист'!$A$8:$C$539,2,0))</f>
        <v/>
      </c>
      <c r="E12" s="27" t="str">
        <f>IF(ISNA(VLOOKUP($B12,'Прайс лист'!$A$8:$C$539,3,0)),"",VLOOKUP($B12,'Прайс лист'!$A$8:$C$539,3,0))</f>
        <v/>
      </c>
      <c r="F12" s="27" t="str">
        <f t="shared" ref="F12" si="0">IFERROR(E12*D12,"")</f>
        <v/>
      </c>
      <c r="G12" s="4"/>
      <c r="H12" s="33" t="str">
        <f>IFERROR((E12*(1-G12)),"")</f>
        <v/>
      </c>
      <c r="I12" s="34" t="str">
        <f t="shared" ref="I12" si="1">IFERROR(H12*D12,"")</f>
        <v/>
      </c>
    </row>
    <row r="13" spans="1:9">
      <c r="A13" s="3">
        <v>4</v>
      </c>
      <c r="B13" s="6"/>
      <c r="C13" s="1" t="str">
        <f>IF(ISNA(VLOOKUP($B13,'Прайс лист'!$A$8:$C$539,2,0)),"",VLOOKUP($B13,'Прайс лист'!$A$8:$C$539,2,0))</f>
        <v/>
      </c>
      <c r="E13" s="27" t="str">
        <f>IF(ISNA(VLOOKUP($B13,'Прайс лист'!$A$8:$C$539,3,0)),"",VLOOKUP($B13,'Прайс лист'!$A$8:$C$539,3,0))</f>
        <v/>
      </c>
      <c r="F13" s="27" t="str">
        <f t="shared" ref="F13:F38" si="2">IFERROR(E13*D13,"")</f>
        <v/>
      </c>
      <c r="G13" s="4"/>
      <c r="H13" s="33" t="str">
        <f>IFERROR((E13*(1-G13)),"")</f>
        <v/>
      </c>
      <c r="I13" s="34" t="str">
        <f t="shared" ref="I13:I38" si="3">IFERROR(H13*D13,"")</f>
        <v/>
      </c>
    </row>
    <row r="14" spans="1:9">
      <c r="A14" s="3">
        <v>5</v>
      </c>
      <c r="B14" s="6"/>
      <c r="C14" s="1" t="str">
        <f>IF(ISNA(VLOOKUP($B14,'Прайс лист'!$A$8:$C$539,2,0)),"",VLOOKUP($B14,'Прайс лист'!$A$8:$C$539,2,0))</f>
        <v/>
      </c>
      <c r="E14" s="27" t="str">
        <f>IF(ISNA(VLOOKUP($B14,'Прайс лист'!$A$8:$C$539,3,0)),"",VLOOKUP($B14,'Прайс лист'!$A$8:$C$539,3,0))</f>
        <v/>
      </c>
      <c r="F14" s="27" t="str">
        <f t="shared" si="2"/>
        <v/>
      </c>
      <c r="G14" s="4"/>
      <c r="H14" s="33" t="str">
        <f t="shared" ref="H14:H38" si="4">IFERROR((E14*(1-G14)),"")</f>
        <v/>
      </c>
      <c r="I14" s="34" t="str">
        <f t="shared" si="3"/>
        <v/>
      </c>
    </row>
    <row r="15" spans="1:9">
      <c r="A15" s="3">
        <v>6</v>
      </c>
      <c r="B15" s="6"/>
      <c r="C15" s="1" t="str">
        <f>IF(ISNA(VLOOKUP($B15,'Прайс лист'!$A$8:$C$539,2,0)),"",VLOOKUP($B15,'Прайс лист'!$A$8:$C$539,2,0))</f>
        <v/>
      </c>
      <c r="E15" s="27" t="str">
        <f>IF(ISNA(VLOOKUP($B15,'Прайс лист'!$A$8:$C$539,3,0)),"",VLOOKUP($B15,'Прайс лист'!$A$8:$C$539,3,0))</f>
        <v/>
      </c>
      <c r="F15" s="27" t="str">
        <f t="shared" ref="F15" si="5">IFERROR(E15*D15,"")</f>
        <v/>
      </c>
      <c r="G15" s="4"/>
      <c r="H15" s="33" t="str">
        <f t="shared" ref="H15" si="6">IFERROR((E15*(1-G15)),"")</f>
        <v/>
      </c>
      <c r="I15" s="34" t="str">
        <f t="shared" ref="I15" si="7">IFERROR(H15*D15,"")</f>
        <v/>
      </c>
    </row>
    <row r="16" spans="1:9">
      <c r="A16" s="3">
        <v>7</v>
      </c>
      <c r="B16" s="6"/>
      <c r="C16" s="1" t="str">
        <f>IF(ISNA(VLOOKUP($B16,'Прайс лист'!$A$8:$C$539,2,0)),"",VLOOKUP($B16,'Прайс лист'!$A$8:$C$539,2,0))</f>
        <v/>
      </c>
      <c r="E16" s="27" t="str">
        <f>IF(ISNA(VLOOKUP($B16,'Прайс лист'!$A$8:$C$539,3,0)),"",VLOOKUP($B16,'Прайс лист'!$A$8:$C$539,3,0))</f>
        <v/>
      </c>
      <c r="F16" s="27" t="str">
        <f t="shared" si="2"/>
        <v/>
      </c>
      <c r="G16" s="4"/>
      <c r="H16" s="33" t="str">
        <f t="shared" si="4"/>
        <v/>
      </c>
      <c r="I16" s="34" t="str">
        <f t="shared" si="3"/>
        <v/>
      </c>
    </row>
    <row r="17" spans="1:9">
      <c r="A17" s="3">
        <v>8</v>
      </c>
      <c r="B17" s="6"/>
      <c r="C17" s="1" t="str">
        <f>IF(ISNA(VLOOKUP($B17,'Прайс лист'!$A$8:$C$539,2,0)),"",VLOOKUP($B17,'Прайс лист'!$A$8:$C$539,2,0))</f>
        <v/>
      </c>
      <c r="E17" s="27" t="str">
        <f>IF(ISNA(VLOOKUP($B17,'Прайс лист'!$A$8:$C$539,3,0)),"",VLOOKUP($B17,'Прайс лист'!$A$8:$C$539,3,0))</f>
        <v/>
      </c>
      <c r="F17" s="27" t="str">
        <f t="shared" si="2"/>
        <v/>
      </c>
      <c r="G17" s="4"/>
      <c r="H17" s="33" t="str">
        <f t="shared" si="4"/>
        <v/>
      </c>
      <c r="I17" s="34" t="str">
        <f t="shared" si="3"/>
        <v/>
      </c>
    </row>
    <row r="18" spans="1:9">
      <c r="A18" s="3">
        <v>9</v>
      </c>
      <c r="B18" s="6"/>
      <c r="C18" s="1" t="str">
        <f>IF(ISNA(VLOOKUP($B18,'Прайс лист'!$A$8:$C$539,2,0)),"",VLOOKUP($B18,'Прайс лист'!$A$8:$C$539,2,0))</f>
        <v/>
      </c>
      <c r="E18" s="27" t="str">
        <f>IF(ISNA(VLOOKUP($B18,'Прайс лист'!$A$8:$C$539,3,0)),"",VLOOKUP($B18,'Прайс лист'!$A$8:$C$539,3,0))</f>
        <v/>
      </c>
      <c r="F18" s="27" t="str">
        <f t="shared" si="2"/>
        <v/>
      </c>
      <c r="G18" s="4"/>
      <c r="H18" s="33" t="str">
        <f t="shared" si="4"/>
        <v/>
      </c>
      <c r="I18" s="34" t="str">
        <f t="shared" si="3"/>
        <v/>
      </c>
    </row>
    <row r="19" spans="1:9">
      <c r="A19" s="3">
        <v>10</v>
      </c>
      <c r="B19" s="6"/>
      <c r="C19" s="1" t="str">
        <f>IF(ISNA(VLOOKUP($B19,'Прайс лист'!$A$8:$C$539,2,0)),"",VLOOKUP($B19,'Прайс лист'!$A$8:$C$539,2,0))</f>
        <v/>
      </c>
      <c r="E19" s="27" t="str">
        <f>IF(ISNA(VLOOKUP($B19,'Прайс лист'!$A$8:$C$539,3,0)),"",VLOOKUP($B19,'Прайс лист'!$A$8:$C$539,3,0))</f>
        <v/>
      </c>
      <c r="F19" s="27" t="str">
        <f t="shared" si="2"/>
        <v/>
      </c>
      <c r="G19" s="4"/>
      <c r="H19" s="33" t="str">
        <f t="shared" si="4"/>
        <v/>
      </c>
      <c r="I19" s="34" t="str">
        <f t="shared" si="3"/>
        <v/>
      </c>
    </row>
    <row r="20" spans="1:9">
      <c r="A20" s="3">
        <v>11</v>
      </c>
      <c r="B20" s="6"/>
      <c r="C20" s="1" t="str">
        <f>IF(ISNA(VLOOKUP($B20,'Прайс лист'!$A$8:$C$539,2,0)),"",VLOOKUP($B20,'Прайс лист'!$A$8:$C$539,2,0))</f>
        <v/>
      </c>
      <c r="E20" s="27" t="str">
        <f>IF(ISNA(VLOOKUP($B20,'Прайс лист'!$A$8:$C$539,3,0)),"",VLOOKUP($B20,'Прайс лист'!$A$8:$C$539,3,0))</f>
        <v/>
      </c>
      <c r="F20" s="27" t="str">
        <f t="shared" si="2"/>
        <v/>
      </c>
      <c r="G20" s="4"/>
      <c r="H20" s="33" t="str">
        <f t="shared" si="4"/>
        <v/>
      </c>
      <c r="I20" s="34" t="str">
        <f t="shared" si="3"/>
        <v/>
      </c>
    </row>
    <row r="21" spans="1:9">
      <c r="A21" s="3">
        <v>12</v>
      </c>
      <c r="B21" s="6"/>
      <c r="C21" s="1" t="str">
        <f>IF(ISNA(VLOOKUP($B21,'Прайс лист'!$A$8:$C$539,2,0)),"",VLOOKUP($B21,'Прайс лист'!$A$8:$C$539,2,0))</f>
        <v/>
      </c>
      <c r="E21" s="27" t="str">
        <f>IF(ISNA(VLOOKUP($B21,'Прайс лист'!$A$8:$C$539,3,0)),"",VLOOKUP($B21,'Прайс лист'!$A$8:$C$539,3,0))</f>
        <v/>
      </c>
      <c r="F21" s="27" t="str">
        <f t="shared" ref="F21" si="8">IFERROR(E21*D21,"")</f>
        <v/>
      </c>
      <c r="G21" s="4"/>
      <c r="H21" s="33" t="str">
        <f t="shared" ref="H21" si="9">IFERROR((E21*(1-G21)),"")</f>
        <v/>
      </c>
      <c r="I21" s="34" t="str">
        <f t="shared" ref="I21" si="10">IFERROR(H21*D21,"")</f>
        <v/>
      </c>
    </row>
    <row r="22" spans="1:9">
      <c r="A22" s="3">
        <v>13</v>
      </c>
      <c r="B22" s="6"/>
      <c r="C22" s="1" t="str">
        <f>IF(ISNA(VLOOKUP($B22,'Прайс лист'!$A$8:$C$539,2,0)),"",VLOOKUP($B22,'Прайс лист'!$A$8:$C$539,2,0))</f>
        <v/>
      </c>
      <c r="E22" s="27" t="str">
        <f>IF(ISNA(VLOOKUP($B22,'Прайс лист'!$A$8:$C$539,3,0)),"",VLOOKUP($B22,'Прайс лист'!$A$8:$C$539,3,0))</f>
        <v/>
      </c>
      <c r="F22" s="27" t="str">
        <f t="shared" ref="F22" si="11">IFERROR(E22*D22,"")</f>
        <v/>
      </c>
      <c r="G22" s="4"/>
      <c r="H22" s="33" t="str">
        <f t="shared" ref="H22" si="12">IFERROR((E22*(1-G22)),"")</f>
        <v/>
      </c>
      <c r="I22" s="34" t="str">
        <f t="shared" ref="I22" si="13">IFERROR(H22*D22,"")</f>
        <v/>
      </c>
    </row>
    <row r="23" spans="1:9">
      <c r="A23" s="3">
        <v>14</v>
      </c>
      <c r="B23" s="6"/>
      <c r="C23" s="1" t="str">
        <f>IF(ISNA(VLOOKUP($B23,'Прайс лист'!$A$8:$C$539,2,0)),"",VLOOKUP($B23,'Прайс лист'!$A$8:$C$539,2,0))</f>
        <v/>
      </c>
      <c r="E23" s="27" t="str">
        <f>IF(ISNA(VLOOKUP($B23,'Прайс лист'!$A$8:$C$539,3,0)),"",VLOOKUP($B23,'Прайс лист'!$A$8:$C$539,3,0))</f>
        <v/>
      </c>
      <c r="F23" s="27" t="str">
        <f t="shared" ref="F23" si="14">IFERROR(E23*D23,"")</f>
        <v/>
      </c>
      <c r="G23" s="4"/>
      <c r="H23" s="33" t="str">
        <f t="shared" ref="H23" si="15">IFERROR((E23*(1-G23)),"")</f>
        <v/>
      </c>
      <c r="I23" s="34" t="str">
        <f t="shared" ref="I23" si="16">IFERROR(H23*D23,"")</f>
        <v/>
      </c>
    </row>
    <row r="24" spans="1:9">
      <c r="A24" s="3">
        <v>15</v>
      </c>
      <c r="B24" s="6"/>
      <c r="C24" s="1" t="str">
        <f>IF(ISNA(VLOOKUP($B24,'Прайс лист'!$A$8:$C$539,2,0)),"",VLOOKUP($B24,'Прайс лист'!$A$8:$C$539,2,0))</f>
        <v/>
      </c>
      <c r="E24" s="27" t="str">
        <f>IF(ISNA(VLOOKUP($B24,'Прайс лист'!$A$8:$C$539,3,0)),"",VLOOKUP($B24,'Прайс лист'!$A$8:$C$539,3,0))</f>
        <v/>
      </c>
      <c r="F24" s="27" t="str">
        <f t="shared" si="2"/>
        <v/>
      </c>
      <c r="G24" s="4"/>
      <c r="H24" s="33" t="str">
        <f t="shared" si="4"/>
        <v/>
      </c>
      <c r="I24" s="34" t="str">
        <f t="shared" si="3"/>
        <v/>
      </c>
    </row>
    <row r="25" spans="1:9">
      <c r="A25" s="3">
        <v>16</v>
      </c>
      <c r="B25" s="6"/>
      <c r="C25" s="1" t="str">
        <f>IF(ISNA(VLOOKUP($B25,'Прайс лист'!$A$8:$C$539,2,0)),"",VLOOKUP($B25,'Прайс лист'!$A$8:$C$539,2,0))</f>
        <v/>
      </c>
      <c r="E25" s="27" t="str">
        <f>IF(ISNA(VLOOKUP($B25,'Прайс лист'!$A$8:$C$539,3,0)),"",VLOOKUP($B25,'Прайс лист'!$A$8:$C$539,3,0))</f>
        <v/>
      </c>
      <c r="F25" s="27" t="str">
        <f t="shared" ref="F25" si="17">IFERROR(E25*D25,"")</f>
        <v/>
      </c>
      <c r="G25" s="4"/>
      <c r="H25" s="33" t="str">
        <f t="shared" ref="H25" si="18">IFERROR((E25*(1-G25)),"")</f>
        <v/>
      </c>
      <c r="I25" s="34" t="str">
        <f t="shared" ref="I25" si="19">IFERROR(H25*D25,"")</f>
        <v/>
      </c>
    </row>
    <row r="26" spans="1:9">
      <c r="A26" s="3">
        <v>17</v>
      </c>
      <c r="B26" s="6"/>
      <c r="C26" s="1" t="str">
        <f>IF(ISNA(VLOOKUP($B26,'Прайс лист'!$A$8:$C$539,2,0)),"",VLOOKUP($B26,'Прайс лист'!$A$8:$C$539,2,0))</f>
        <v/>
      </c>
      <c r="E26" s="27" t="str">
        <f>IF(ISNA(VLOOKUP($B26,'Прайс лист'!$A$8:$C$539,3,0)),"",VLOOKUP($B26,'Прайс лист'!$A$8:$C$539,3,0))</f>
        <v/>
      </c>
      <c r="F26" s="27" t="str">
        <f t="shared" si="2"/>
        <v/>
      </c>
      <c r="G26" s="4"/>
      <c r="H26" s="33" t="str">
        <f t="shared" si="4"/>
        <v/>
      </c>
      <c r="I26" s="34" t="str">
        <f t="shared" si="3"/>
        <v/>
      </c>
    </row>
    <row r="27" spans="1:9">
      <c r="A27" s="3">
        <v>18</v>
      </c>
      <c r="B27" s="6"/>
      <c r="C27" s="1" t="str">
        <f>IF(ISNA(VLOOKUP($B27,'Прайс лист'!$A$8:$C$539,2,0)),"",VLOOKUP($B27,'Прайс лист'!$A$8:$C$539,2,0))</f>
        <v/>
      </c>
      <c r="E27" s="27" t="str">
        <f>IF(ISNA(VLOOKUP($B27,'Прайс лист'!$A$8:$C$539,3,0)),"",VLOOKUP($B27,'Прайс лист'!$A$8:$C$539,3,0))</f>
        <v/>
      </c>
      <c r="F27" s="27" t="str">
        <f t="shared" ref="F27" si="20">IFERROR(E27*D27,"")</f>
        <v/>
      </c>
      <c r="G27" s="4"/>
      <c r="H27" s="33" t="str">
        <f t="shared" ref="H27" si="21">IFERROR((E27*(1-G27)),"")</f>
        <v/>
      </c>
      <c r="I27" s="34" t="str">
        <f t="shared" ref="I27" si="22">IFERROR(H27*D27,"")</f>
        <v/>
      </c>
    </row>
    <row r="28" spans="1:9">
      <c r="A28" s="3">
        <v>19</v>
      </c>
      <c r="B28" s="6"/>
      <c r="C28" s="1" t="str">
        <f>IF(ISNA(VLOOKUP($B28,'Прайс лист'!$A$8:$C$539,2,0)),"",VLOOKUP($B28,'Прайс лист'!$A$8:$C$539,2,0))</f>
        <v/>
      </c>
      <c r="E28" s="27" t="str">
        <f>IF(ISNA(VLOOKUP($B28,'Прайс лист'!$A$8:$C$539,3,0)),"",VLOOKUP($B28,'Прайс лист'!$A$8:$C$539,3,0))</f>
        <v/>
      </c>
      <c r="F28" s="27" t="str">
        <f t="shared" si="2"/>
        <v/>
      </c>
      <c r="G28" s="4"/>
      <c r="H28" s="33" t="str">
        <f t="shared" si="4"/>
        <v/>
      </c>
      <c r="I28" s="34" t="str">
        <f t="shared" si="3"/>
        <v/>
      </c>
    </row>
    <row r="29" spans="1:9">
      <c r="A29" s="3">
        <v>20</v>
      </c>
      <c r="B29" s="6"/>
      <c r="C29" s="1" t="str">
        <f>IF(ISNA(VLOOKUP($B29,'Прайс лист'!$A$8:$C$539,2,0)),"",VLOOKUP($B29,'Прайс лист'!$A$8:$C$539,2,0))</f>
        <v/>
      </c>
      <c r="E29" s="27" t="str">
        <f>IF(ISNA(VLOOKUP($B29,'Прайс лист'!$A$8:$C$539,3,0)),"",VLOOKUP($B29,'Прайс лист'!$A$8:$C$539,3,0))</f>
        <v/>
      </c>
      <c r="F29" s="27" t="str">
        <f t="shared" si="2"/>
        <v/>
      </c>
      <c r="G29" s="4"/>
      <c r="H29" s="33" t="str">
        <f t="shared" si="4"/>
        <v/>
      </c>
      <c r="I29" s="34" t="str">
        <f t="shared" si="3"/>
        <v/>
      </c>
    </row>
    <row r="30" spans="1:9">
      <c r="A30" s="3">
        <v>21</v>
      </c>
      <c r="B30" s="6"/>
      <c r="C30" s="1" t="str">
        <f>IF(ISNA(VLOOKUP($B30,'Прайс лист'!$A$8:$C$539,2,0)),"",VLOOKUP($B30,'Прайс лист'!$A$8:$C$539,2,0))</f>
        <v/>
      </c>
      <c r="E30" s="27" t="str">
        <f>IF(ISNA(VLOOKUP($B30,'Прайс лист'!$A$8:$C$539,3,0)),"",VLOOKUP($B30,'Прайс лист'!$A$8:$C$539,3,0))</f>
        <v/>
      </c>
      <c r="F30" s="27" t="str">
        <f t="shared" si="2"/>
        <v/>
      </c>
      <c r="G30" s="4"/>
      <c r="H30" s="33" t="str">
        <f t="shared" si="4"/>
        <v/>
      </c>
      <c r="I30" s="34" t="str">
        <f t="shared" si="3"/>
        <v/>
      </c>
    </row>
    <row r="31" spans="1:9">
      <c r="A31" s="3">
        <v>22</v>
      </c>
      <c r="B31" s="6"/>
      <c r="C31" s="1" t="str">
        <f>IF(ISNA(VLOOKUP($B31,'Прайс лист'!$A$8:$C$539,2,0)),"",VLOOKUP($B31,'Прайс лист'!$A$8:$C$539,2,0))</f>
        <v/>
      </c>
      <c r="E31" s="27" t="str">
        <f>IF(ISNA(VLOOKUP($B31,'Прайс лист'!$A$8:$C$539,3,0)),"",VLOOKUP($B31,'Прайс лист'!$A$8:$C$539,3,0))</f>
        <v/>
      </c>
      <c r="F31" s="27" t="str">
        <f t="shared" si="2"/>
        <v/>
      </c>
      <c r="G31" s="4"/>
      <c r="H31" s="33" t="str">
        <f t="shared" si="4"/>
        <v/>
      </c>
      <c r="I31" s="34" t="str">
        <f t="shared" si="3"/>
        <v/>
      </c>
    </row>
    <row r="32" spans="1:9">
      <c r="A32" s="3">
        <v>23</v>
      </c>
      <c r="B32" s="6"/>
      <c r="C32" s="1" t="str">
        <f>IF(ISNA(VLOOKUP($B32,'Прайс лист'!$A$8:$C$539,2,0)),"",VLOOKUP($B32,'Прайс лист'!$A$8:$C$539,2,0))</f>
        <v/>
      </c>
      <c r="E32" s="27" t="str">
        <f>IF(ISNA(VLOOKUP($B32,'Прайс лист'!$A$8:$C$539,3,0)),"",VLOOKUP($B32,'Прайс лист'!$A$8:$C$539,3,0))</f>
        <v/>
      </c>
      <c r="F32" s="27" t="str">
        <f t="shared" si="2"/>
        <v/>
      </c>
      <c r="G32" s="4"/>
      <c r="H32" s="33" t="str">
        <f t="shared" si="4"/>
        <v/>
      </c>
      <c r="I32" s="34" t="str">
        <f t="shared" si="3"/>
        <v/>
      </c>
    </row>
    <row r="33" spans="1:9">
      <c r="A33" s="3">
        <v>24</v>
      </c>
      <c r="B33" s="6"/>
      <c r="C33" s="1" t="str">
        <f>IF(ISNA(VLOOKUP($B33,'Прайс лист'!$A$8:$C$539,2,0)),"",VLOOKUP($B33,'Прайс лист'!$A$8:$C$539,2,0))</f>
        <v/>
      </c>
      <c r="E33" s="27" t="str">
        <f>IF(ISNA(VLOOKUP($B33,'Прайс лист'!$A$8:$C$539,3,0)),"",VLOOKUP($B33,'Прайс лист'!$A$8:$C$539,3,0))</f>
        <v/>
      </c>
      <c r="F33" s="27" t="str">
        <f t="shared" si="2"/>
        <v/>
      </c>
      <c r="G33" s="4"/>
      <c r="H33" s="33" t="str">
        <f t="shared" si="4"/>
        <v/>
      </c>
      <c r="I33" s="34" t="str">
        <f t="shared" si="3"/>
        <v/>
      </c>
    </row>
    <row r="34" spans="1:9">
      <c r="A34" s="3">
        <v>25</v>
      </c>
      <c r="B34" s="6"/>
      <c r="C34" s="1" t="str">
        <f>IF(ISNA(VLOOKUP($B34,'Прайс лист'!$A$8:$C$539,2,0)),"",VLOOKUP($B34,'Прайс лист'!$A$8:$C$539,2,0))</f>
        <v/>
      </c>
      <c r="E34" s="27" t="str">
        <f>IF(ISNA(VLOOKUP($B34,'Прайс лист'!$A$8:$C$539,3,0)),"",VLOOKUP($B34,'Прайс лист'!$A$8:$C$539,3,0))</f>
        <v/>
      </c>
      <c r="F34" s="27" t="str">
        <f t="shared" si="2"/>
        <v/>
      </c>
      <c r="G34" s="4"/>
      <c r="H34" s="33" t="str">
        <f t="shared" si="4"/>
        <v/>
      </c>
      <c r="I34" s="34" t="str">
        <f t="shared" si="3"/>
        <v/>
      </c>
    </row>
    <row r="35" spans="1:9">
      <c r="A35" s="3">
        <v>26</v>
      </c>
      <c r="B35" s="6"/>
      <c r="C35" s="1" t="str">
        <f>IF(ISNA(VLOOKUP($B35,'Прайс лист'!$A$8:$C$539,2,0)),"",VLOOKUP($B35,'Прайс лист'!$A$8:$C$539,2,0))</f>
        <v/>
      </c>
      <c r="E35" s="27" t="str">
        <f>IF(ISNA(VLOOKUP($B35,'Прайс лист'!$A$8:$C$539,3,0)),"",VLOOKUP($B35,'Прайс лист'!$A$8:$C$539,3,0))</f>
        <v/>
      </c>
      <c r="F35" s="27" t="str">
        <f t="shared" si="2"/>
        <v/>
      </c>
      <c r="G35" s="4"/>
      <c r="H35" s="33" t="str">
        <f t="shared" si="4"/>
        <v/>
      </c>
      <c r="I35" s="34" t="str">
        <f t="shared" si="3"/>
        <v/>
      </c>
    </row>
    <row r="36" spans="1:9">
      <c r="A36" s="3">
        <v>27</v>
      </c>
      <c r="B36" s="6"/>
      <c r="C36" s="1" t="str">
        <f>IF(ISNA(VLOOKUP($B36,'Прайс лист'!$A$8:$C$539,2,0)),"",VLOOKUP($B36,'Прайс лист'!$A$8:$C$539,2,0))</f>
        <v/>
      </c>
      <c r="E36" s="27" t="str">
        <f>IF(ISNA(VLOOKUP($B36,'Прайс лист'!$A$8:$C$539,3,0)),"",VLOOKUP($B36,'Прайс лист'!$A$8:$C$539,3,0))</f>
        <v/>
      </c>
      <c r="F36" s="27" t="str">
        <f t="shared" si="2"/>
        <v/>
      </c>
      <c r="G36" s="4"/>
      <c r="H36" s="33" t="str">
        <f t="shared" si="4"/>
        <v/>
      </c>
      <c r="I36" s="34" t="str">
        <f t="shared" si="3"/>
        <v/>
      </c>
    </row>
    <row r="37" spans="1:9">
      <c r="A37" s="3">
        <v>28</v>
      </c>
      <c r="B37" s="6"/>
      <c r="C37" s="1" t="str">
        <f>IF(ISNA(VLOOKUP($B37,'Прайс лист'!$A$8:$C$539,2,0)),"",VLOOKUP($B37,'Прайс лист'!$A$8:$C$539,2,0))</f>
        <v/>
      </c>
      <c r="E37" s="27" t="str">
        <f>IF(ISNA(VLOOKUP($B37,'Прайс лист'!$A$8:$C$539,3,0)),"",VLOOKUP($B37,'Прайс лист'!$A$8:$C$539,3,0))</f>
        <v/>
      </c>
      <c r="F37" s="27" t="str">
        <f t="shared" si="2"/>
        <v/>
      </c>
      <c r="G37" s="4"/>
      <c r="H37" s="33" t="str">
        <f t="shared" si="4"/>
        <v/>
      </c>
      <c r="I37" s="34" t="str">
        <f t="shared" si="3"/>
        <v/>
      </c>
    </row>
    <row r="38" spans="1:9">
      <c r="A38" s="3">
        <v>29</v>
      </c>
      <c r="B38" s="6"/>
      <c r="C38" s="1" t="str">
        <f>IF(ISNA(VLOOKUP($B38,'Прайс лист'!$A$8:$C$539,2,0)),"",VLOOKUP($B38,'Прайс лист'!$A$8:$C$539,2,0))</f>
        <v/>
      </c>
      <c r="E38" s="27" t="str">
        <f>IF(ISNA(VLOOKUP($B38,'Прайс лист'!$A$8:$C$539,3,0)),"",VLOOKUP($B38,'Прайс лист'!$A$8:$C$539,3,0))</f>
        <v/>
      </c>
      <c r="F38" s="27" t="str">
        <f t="shared" si="2"/>
        <v/>
      </c>
      <c r="G38" s="4"/>
      <c r="H38" s="33" t="str">
        <f t="shared" si="4"/>
        <v/>
      </c>
      <c r="I38" s="34" t="str">
        <f t="shared" si="3"/>
        <v/>
      </c>
    </row>
    <row r="39" spans="1:9">
      <c r="A39" s="3">
        <v>30</v>
      </c>
      <c r="B39" s="6"/>
      <c r="C39" s="1" t="str">
        <f>IF(ISNA(VLOOKUP($B39,'Прайс лист'!$A$8:$C$539,2,0)),"",VLOOKUP($B39,'Прайс лист'!$A$8:$C$539,2,0))</f>
        <v/>
      </c>
      <c r="E39" s="27" t="str">
        <f>IF(ISNA(VLOOKUP($B39,'Прайс лист'!$A$8:$C$539,3,0)),"",VLOOKUP($B39,'Прайс лист'!$A$8:$C$539,3,0))</f>
        <v/>
      </c>
      <c r="F39" s="27" t="str">
        <f>IFERROR(E39*D39,"")</f>
        <v/>
      </c>
      <c r="G39" s="4"/>
      <c r="H39" s="33" t="str">
        <f>IFERROR((E39*(1-G39)),"")</f>
        <v/>
      </c>
      <c r="I39" s="34" t="str">
        <f>IFERROR(H39*D39,"")</f>
        <v/>
      </c>
    </row>
    <row r="40" spans="1:9">
      <c r="A40" s="3">
        <v>31</v>
      </c>
      <c r="B40" s="6"/>
      <c r="C40" s="1" t="str">
        <f>IF(ISNA(VLOOKUP($B40,'Прайс лист'!$A$8:$C$539,2,0)),"",VLOOKUP($B40,'Прайс лист'!$A$8:$C$539,2,0))</f>
        <v/>
      </c>
      <c r="E40" s="27" t="str">
        <f>IF(ISNA(VLOOKUP($B40,'Прайс лист'!$A$8:$C$539,3,0)),"",VLOOKUP($B40,'Прайс лист'!$A$8:$C$539,3,0))</f>
        <v/>
      </c>
      <c r="F40" s="27" t="str">
        <f t="shared" ref="F40:F54" si="23">IFERROR(E40*D40,"")</f>
        <v/>
      </c>
      <c r="G40" s="4"/>
      <c r="H40" s="33" t="str">
        <f>IFERROR((E40*(1-G40)),"")</f>
        <v/>
      </c>
      <c r="I40" s="34" t="str">
        <f t="shared" ref="I40:I54" si="24">IFERROR(H40*D40,"")</f>
        <v/>
      </c>
    </row>
    <row r="41" spans="1:9">
      <c r="A41" s="3">
        <v>32</v>
      </c>
      <c r="B41" s="6"/>
      <c r="C41" s="1" t="str">
        <f>IF(ISNA(VLOOKUP($B41,'Прайс лист'!$A$8:$C$539,2,0)),"",VLOOKUP($B41,'Прайс лист'!$A$8:$C$539,2,0))</f>
        <v/>
      </c>
      <c r="E41" s="27" t="str">
        <f>IF(ISNA(VLOOKUP($B41,'Прайс лист'!$A$8:$C$539,3,0)),"",VLOOKUP($B41,'Прайс лист'!$A$8:$C$539,3,0))</f>
        <v/>
      </c>
      <c r="F41" s="27" t="str">
        <f t="shared" si="23"/>
        <v/>
      </c>
      <c r="G41" s="4"/>
      <c r="H41" s="33" t="str">
        <f t="shared" ref="H41:H54" si="25">IFERROR((E41*(1-G41)),"")</f>
        <v/>
      </c>
      <c r="I41" s="34" t="str">
        <f t="shared" si="24"/>
        <v/>
      </c>
    </row>
    <row r="42" spans="1:9">
      <c r="A42" s="3">
        <v>33</v>
      </c>
      <c r="B42" s="6"/>
      <c r="C42" s="1" t="str">
        <f>IF(ISNA(VLOOKUP($B42,'Прайс лист'!$A$8:$C$539,2,0)),"",VLOOKUP($B42,'Прайс лист'!$A$8:$C$539,2,0))</f>
        <v/>
      </c>
      <c r="E42" s="27" t="str">
        <f>IF(ISNA(VLOOKUP($B42,'Прайс лист'!$A$8:$C$539,3,0)),"",VLOOKUP($B42,'Прайс лист'!$A$8:$C$539,3,0))</f>
        <v/>
      </c>
      <c r="F42" s="27" t="str">
        <f t="shared" si="23"/>
        <v/>
      </c>
      <c r="G42" s="4"/>
      <c r="H42" s="33" t="str">
        <f t="shared" si="25"/>
        <v/>
      </c>
      <c r="I42" s="34" t="str">
        <f t="shared" si="24"/>
        <v/>
      </c>
    </row>
    <row r="43" spans="1:9">
      <c r="A43" s="3">
        <v>34</v>
      </c>
      <c r="B43" s="6"/>
      <c r="C43" s="1" t="str">
        <f>IF(ISNA(VLOOKUP($B43,'Прайс лист'!$A$8:$C$539,2,0)),"",VLOOKUP($B43,'Прайс лист'!$A$8:$C$539,2,0))</f>
        <v/>
      </c>
      <c r="E43" s="27" t="str">
        <f>IF(ISNA(VLOOKUP($B43,'Прайс лист'!$A$8:$C$539,3,0)),"",VLOOKUP($B43,'Прайс лист'!$A$8:$C$539,3,0))</f>
        <v/>
      </c>
      <c r="F43" s="27" t="str">
        <f t="shared" si="23"/>
        <v/>
      </c>
      <c r="G43" s="4"/>
      <c r="H43" s="33" t="str">
        <f t="shared" si="25"/>
        <v/>
      </c>
      <c r="I43" s="34" t="str">
        <f t="shared" si="24"/>
        <v/>
      </c>
    </row>
    <row r="44" spans="1:9">
      <c r="A44" s="3">
        <v>35</v>
      </c>
      <c r="B44" s="6"/>
      <c r="C44" s="1" t="str">
        <f>IF(ISNA(VLOOKUP($B44,'Прайс лист'!$A$8:$C$539,2,0)),"",VLOOKUP($B44,'Прайс лист'!$A$8:$C$539,2,0))</f>
        <v/>
      </c>
      <c r="E44" s="27" t="str">
        <f>IF(ISNA(VLOOKUP($B44,'Прайс лист'!$A$8:$C$539,3,0)),"",VLOOKUP($B44,'Прайс лист'!$A$8:$C$539,3,0))</f>
        <v/>
      </c>
      <c r="F44" s="27" t="str">
        <f t="shared" si="23"/>
        <v/>
      </c>
      <c r="G44" s="4"/>
      <c r="H44" s="33" t="str">
        <f t="shared" si="25"/>
        <v/>
      </c>
      <c r="I44" s="34" t="str">
        <f t="shared" si="24"/>
        <v/>
      </c>
    </row>
    <row r="45" spans="1:9">
      <c r="A45" s="3">
        <v>36</v>
      </c>
      <c r="B45" s="6"/>
      <c r="C45" s="1" t="str">
        <f>IF(ISNA(VLOOKUP($B45,'Прайс лист'!$A$8:$C$539,2,0)),"",VLOOKUP($B45,'Прайс лист'!$A$8:$C$539,2,0))</f>
        <v/>
      </c>
      <c r="E45" s="27" t="str">
        <f>IF(ISNA(VLOOKUP($B45,'Прайс лист'!$A$8:$C$539,3,0)),"",VLOOKUP($B45,'Прайс лист'!$A$8:$C$539,3,0))</f>
        <v/>
      </c>
      <c r="F45" s="27" t="str">
        <f t="shared" si="23"/>
        <v/>
      </c>
      <c r="G45" s="4"/>
      <c r="H45" s="33" t="str">
        <f t="shared" si="25"/>
        <v/>
      </c>
      <c r="I45" s="34" t="str">
        <f t="shared" si="24"/>
        <v/>
      </c>
    </row>
    <row r="46" spans="1:9">
      <c r="A46" s="3">
        <v>37</v>
      </c>
      <c r="B46" s="6"/>
      <c r="C46" s="1" t="str">
        <f>IF(ISNA(VLOOKUP($B46,'Прайс лист'!$A$8:$C$539,2,0)),"",VLOOKUP($B46,'Прайс лист'!$A$8:$C$539,2,0))</f>
        <v/>
      </c>
      <c r="E46" s="27" t="str">
        <f>IF(ISNA(VLOOKUP($B46,'Прайс лист'!$A$8:$C$539,3,0)),"",VLOOKUP($B46,'Прайс лист'!$A$8:$C$539,3,0))</f>
        <v/>
      </c>
      <c r="F46" s="27" t="str">
        <f t="shared" si="23"/>
        <v/>
      </c>
      <c r="G46" s="4"/>
      <c r="H46" s="33" t="str">
        <f t="shared" si="25"/>
        <v/>
      </c>
      <c r="I46" s="34" t="str">
        <f t="shared" si="24"/>
        <v/>
      </c>
    </row>
    <row r="47" spans="1:9">
      <c r="A47" s="3">
        <v>38</v>
      </c>
      <c r="B47" s="6"/>
      <c r="C47" s="1" t="str">
        <f>IF(ISNA(VLOOKUP($B47,'Прайс лист'!$A$8:$C$539,2,0)),"",VLOOKUP($B47,'Прайс лист'!$A$8:$C$539,2,0))</f>
        <v/>
      </c>
      <c r="E47" s="27" t="str">
        <f>IF(ISNA(VLOOKUP($B47,'Прайс лист'!$A$8:$C$539,3,0)),"",VLOOKUP($B47,'Прайс лист'!$A$8:$C$539,3,0))</f>
        <v/>
      </c>
      <c r="F47" s="27" t="str">
        <f t="shared" si="23"/>
        <v/>
      </c>
      <c r="G47" s="4"/>
      <c r="H47" s="33" t="str">
        <f t="shared" si="25"/>
        <v/>
      </c>
      <c r="I47" s="34" t="str">
        <f t="shared" si="24"/>
        <v/>
      </c>
    </row>
    <row r="48" spans="1:9">
      <c r="A48" s="3">
        <v>39</v>
      </c>
      <c r="B48" s="6"/>
      <c r="C48" s="1" t="str">
        <f>IF(ISNA(VLOOKUP($B48,'Прайс лист'!$A$8:$C$539,2,0)),"",VLOOKUP($B48,'Прайс лист'!$A$8:$C$539,2,0))</f>
        <v/>
      </c>
      <c r="E48" s="27" t="str">
        <f>IF(ISNA(VLOOKUP($B48,'Прайс лист'!$A$8:$C$539,3,0)),"",VLOOKUP($B48,'Прайс лист'!$A$8:$C$539,3,0))</f>
        <v/>
      </c>
      <c r="F48" s="27" t="str">
        <f t="shared" si="23"/>
        <v/>
      </c>
      <c r="G48" s="4"/>
      <c r="H48" s="33" t="str">
        <f t="shared" si="25"/>
        <v/>
      </c>
      <c r="I48" s="34" t="str">
        <f t="shared" si="24"/>
        <v/>
      </c>
    </row>
    <row r="49" spans="1:9">
      <c r="A49" s="3">
        <v>40</v>
      </c>
      <c r="B49" s="6"/>
      <c r="C49" s="1" t="str">
        <f>IF(ISNA(VLOOKUP($B49,'Прайс лист'!$A$8:$C$539,2,0)),"",VLOOKUP($B49,'Прайс лист'!$A$8:$C$539,2,0))</f>
        <v/>
      </c>
      <c r="E49" s="27" t="str">
        <f>IF(ISNA(VLOOKUP($B49,'Прайс лист'!$A$8:$C$539,3,0)),"",VLOOKUP($B49,'Прайс лист'!$A$8:$C$539,3,0))</f>
        <v/>
      </c>
      <c r="F49" s="27" t="str">
        <f t="shared" si="23"/>
        <v/>
      </c>
      <c r="G49" s="4"/>
      <c r="H49" s="33" t="str">
        <f t="shared" si="25"/>
        <v/>
      </c>
      <c r="I49" s="34" t="str">
        <f t="shared" si="24"/>
        <v/>
      </c>
    </row>
    <row r="50" spans="1:9">
      <c r="A50" s="3">
        <v>41</v>
      </c>
      <c r="B50" s="6"/>
      <c r="C50" s="1" t="str">
        <f>IF(ISNA(VLOOKUP($B50,'Прайс лист'!$A$8:$C$539,2,0)),"",VLOOKUP($B50,'Прайс лист'!$A$8:$C$539,2,0))</f>
        <v/>
      </c>
      <c r="E50" s="27" t="str">
        <f>IF(ISNA(VLOOKUP($B50,'Прайс лист'!$A$8:$C$539,3,0)),"",VLOOKUP($B50,'Прайс лист'!$A$8:$C$539,3,0))</f>
        <v/>
      </c>
      <c r="F50" s="27" t="str">
        <f t="shared" si="23"/>
        <v/>
      </c>
      <c r="G50" s="4"/>
      <c r="H50" s="33" t="str">
        <f t="shared" si="25"/>
        <v/>
      </c>
      <c r="I50" s="34" t="str">
        <f t="shared" si="24"/>
        <v/>
      </c>
    </row>
    <row r="51" spans="1:9">
      <c r="A51" s="3">
        <v>42</v>
      </c>
      <c r="B51" s="6"/>
      <c r="C51" s="1" t="str">
        <f>IF(ISNA(VLOOKUP($B51,'Прайс лист'!$A$8:$C$539,2,0)),"",VLOOKUP($B51,'Прайс лист'!$A$8:$C$539,2,0))</f>
        <v/>
      </c>
      <c r="E51" s="27" t="str">
        <f>IF(ISNA(VLOOKUP($B51,'Прайс лист'!$A$8:$C$539,3,0)),"",VLOOKUP($B51,'Прайс лист'!$A$8:$C$539,3,0))</f>
        <v/>
      </c>
      <c r="F51" s="27" t="str">
        <f t="shared" si="23"/>
        <v/>
      </c>
      <c r="G51" s="4"/>
      <c r="H51" s="33" t="str">
        <f t="shared" si="25"/>
        <v/>
      </c>
      <c r="I51" s="34" t="str">
        <f t="shared" si="24"/>
        <v/>
      </c>
    </row>
    <row r="52" spans="1:9">
      <c r="A52" s="3">
        <v>43</v>
      </c>
      <c r="B52" s="6"/>
      <c r="C52" s="1" t="str">
        <f>IF(ISNA(VLOOKUP($B52,'Прайс лист'!$A$8:$C$539,2,0)),"",VLOOKUP($B52,'Прайс лист'!$A$8:$C$539,2,0))</f>
        <v/>
      </c>
      <c r="E52" s="27" t="str">
        <f>IF(ISNA(VLOOKUP($B52,'Прайс лист'!$A$8:$C$539,3,0)),"",VLOOKUP($B52,'Прайс лист'!$A$8:$C$539,3,0))</f>
        <v/>
      </c>
      <c r="F52" s="27" t="str">
        <f t="shared" si="23"/>
        <v/>
      </c>
      <c r="G52" s="4"/>
      <c r="H52" s="33" t="str">
        <f t="shared" si="25"/>
        <v/>
      </c>
      <c r="I52" s="34" t="str">
        <f t="shared" si="24"/>
        <v/>
      </c>
    </row>
    <row r="53" spans="1:9">
      <c r="A53" s="3">
        <v>44</v>
      </c>
      <c r="B53" s="6"/>
      <c r="C53" s="1" t="str">
        <f>IF(ISNA(VLOOKUP($B53,'Прайс лист'!$A$8:$C$539,2,0)),"",VLOOKUP($B53,'Прайс лист'!$A$8:$C$539,2,0))</f>
        <v/>
      </c>
      <c r="E53" s="27" t="str">
        <f>IF(ISNA(VLOOKUP($B53,'Прайс лист'!$A$8:$C$539,3,0)),"",VLOOKUP($B53,'Прайс лист'!$A$8:$C$539,3,0))</f>
        <v/>
      </c>
      <c r="F53" s="27" t="str">
        <f t="shared" si="23"/>
        <v/>
      </c>
      <c r="G53" s="4"/>
      <c r="H53" s="33" t="str">
        <f t="shared" si="25"/>
        <v/>
      </c>
      <c r="I53" s="34" t="str">
        <f t="shared" si="24"/>
        <v/>
      </c>
    </row>
    <row r="54" spans="1:9">
      <c r="A54" s="3">
        <v>45</v>
      </c>
      <c r="B54" s="6"/>
      <c r="C54" s="1" t="str">
        <f>IF(ISNA(VLOOKUP($B54,'Прайс лист'!$A$8:$C$539,2,0)),"",VLOOKUP($B54,'Прайс лист'!$A$8:$C$539,2,0))</f>
        <v/>
      </c>
      <c r="E54" s="27" t="str">
        <f>IF(ISNA(VLOOKUP($B54,'Прайс лист'!$A$8:$C$539,3,0)),"",VLOOKUP($B54,'Прайс лист'!$A$8:$C$539,3,0))</f>
        <v/>
      </c>
      <c r="F54" s="27" t="str">
        <f t="shared" si="23"/>
        <v/>
      </c>
      <c r="G54" s="4"/>
      <c r="H54" s="33" t="str">
        <f t="shared" si="25"/>
        <v/>
      </c>
      <c r="I54" s="34" t="str">
        <f t="shared" si="24"/>
        <v/>
      </c>
    </row>
    <row r="55" spans="1:9">
      <c r="A55" s="3">
        <v>46</v>
      </c>
      <c r="B55" s="6"/>
      <c r="C55" s="1" t="str">
        <f>IF(ISNA(VLOOKUP($B55,'Прайс лист'!$A$8:$C$539,2,0)),"",VLOOKUP($B55,'Прайс лист'!$A$8:$C$539,2,0))</f>
        <v/>
      </c>
      <c r="E55" s="27" t="str">
        <f>IF(ISNA(VLOOKUP($B55,'Прайс лист'!$A$8:$C$539,3,0)),"",VLOOKUP($B55,'Прайс лист'!$A$8:$C$539,3,0))</f>
        <v/>
      </c>
      <c r="F55" s="27" t="str">
        <f t="shared" ref="F55:F63" si="26">IFERROR(E55*D55,"")</f>
        <v/>
      </c>
      <c r="G55" s="4"/>
      <c r="H55" s="33" t="str">
        <f t="shared" ref="H55:H63" si="27">IFERROR((E55*(1-G55)),"")</f>
        <v/>
      </c>
      <c r="I55" s="34" t="str">
        <f t="shared" ref="I55:I63" si="28">IFERROR(H55*D55,"")</f>
        <v/>
      </c>
    </row>
    <row r="56" spans="1:9">
      <c r="A56" s="3">
        <v>47</v>
      </c>
      <c r="B56" s="6"/>
      <c r="C56" s="1" t="str">
        <f>IF(ISNA(VLOOKUP($B56,'Прайс лист'!$A$8:$C$539,2,0)),"",VLOOKUP($B56,'Прайс лист'!$A$8:$C$539,2,0))</f>
        <v/>
      </c>
      <c r="E56" s="27" t="str">
        <f>IF(ISNA(VLOOKUP($B56,'Прайс лист'!$A$8:$C$539,3,0)),"",VLOOKUP($B56,'Прайс лист'!$A$8:$C$539,3,0))</f>
        <v/>
      </c>
      <c r="F56" s="27" t="str">
        <f t="shared" si="26"/>
        <v/>
      </c>
      <c r="G56" s="4"/>
      <c r="H56" s="33" t="str">
        <f t="shared" si="27"/>
        <v/>
      </c>
      <c r="I56" s="34" t="str">
        <f t="shared" si="28"/>
        <v/>
      </c>
    </row>
    <row r="57" spans="1:9">
      <c r="A57" s="3">
        <v>48</v>
      </c>
      <c r="B57" s="6"/>
      <c r="C57" s="1" t="str">
        <f>IF(ISNA(VLOOKUP($B57,'Прайс лист'!$A$8:$C$539,2,0)),"",VLOOKUP($B57,'Прайс лист'!$A$8:$C$539,2,0))</f>
        <v/>
      </c>
      <c r="E57" s="27" t="str">
        <f>IF(ISNA(VLOOKUP($B57,'Прайс лист'!$A$8:$C$539,3,0)),"",VLOOKUP($B57,'Прайс лист'!$A$8:$C$539,3,0))</f>
        <v/>
      </c>
      <c r="F57" s="27" t="str">
        <f t="shared" si="26"/>
        <v/>
      </c>
      <c r="G57" s="4"/>
      <c r="H57" s="33" t="str">
        <f t="shared" si="27"/>
        <v/>
      </c>
      <c r="I57" s="34" t="str">
        <f t="shared" si="28"/>
        <v/>
      </c>
    </row>
    <row r="58" spans="1:9">
      <c r="A58" s="3">
        <v>49</v>
      </c>
      <c r="B58" s="6"/>
      <c r="C58" s="1" t="str">
        <f>IF(ISNA(VLOOKUP($B58,'Прайс лист'!$A$8:$C$539,2,0)),"",VLOOKUP($B58,'Прайс лист'!$A$8:$C$539,2,0))</f>
        <v/>
      </c>
      <c r="E58" s="27" t="str">
        <f>IF(ISNA(VLOOKUP($B58,'Прайс лист'!$A$8:$C$539,3,0)),"",VLOOKUP($B58,'Прайс лист'!$A$8:$C$539,3,0))</f>
        <v/>
      </c>
      <c r="F58" s="27" t="str">
        <f t="shared" si="26"/>
        <v/>
      </c>
      <c r="G58" s="4"/>
      <c r="H58" s="33" t="str">
        <f t="shared" si="27"/>
        <v/>
      </c>
      <c r="I58" s="34" t="str">
        <f t="shared" si="28"/>
        <v/>
      </c>
    </row>
    <row r="59" spans="1:9">
      <c r="A59" s="3">
        <v>50</v>
      </c>
      <c r="B59" s="6"/>
      <c r="C59" s="1" t="str">
        <f>IF(ISNA(VLOOKUP($B59,'Прайс лист'!$A$8:$C$539,2,0)),"",VLOOKUP($B59,'Прайс лист'!$A$8:$C$539,2,0))</f>
        <v/>
      </c>
      <c r="E59" s="27" t="str">
        <f>IF(ISNA(VLOOKUP($B59,'Прайс лист'!$A$8:$C$539,3,0)),"",VLOOKUP($B59,'Прайс лист'!$A$8:$C$539,3,0))</f>
        <v/>
      </c>
      <c r="F59" s="27" t="str">
        <f t="shared" si="26"/>
        <v/>
      </c>
      <c r="G59" s="4"/>
      <c r="H59" s="33" t="str">
        <f t="shared" si="27"/>
        <v/>
      </c>
      <c r="I59" s="34" t="str">
        <f t="shared" si="28"/>
        <v/>
      </c>
    </row>
    <row r="60" spans="1:9">
      <c r="A60" s="3">
        <v>51</v>
      </c>
      <c r="B60" s="6"/>
      <c r="C60" s="1" t="str">
        <f>IF(ISNA(VLOOKUP($B60,'Прайс лист'!$A$8:$C$539,2,0)),"",VLOOKUP($B60,'Прайс лист'!$A$8:$C$539,2,0))</f>
        <v/>
      </c>
      <c r="E60" s="27" t="str">
        <f>IF(ISNA(VLOOKUP($B60,'Прайс лист'!$A$8:$C$539,3,0)),"",VLOOKUP($B60,'Прайс лист'!$A$8:$C$539,3,0))</f>
        <v/>
      </c>
      <c r="F60" s="27" t="str">
        <f t="shared" si="26"/>
        <v/>
      </c>
      <c r="G60" s="4"/>
      <c r="H60" s="33" t="str">
        <f t="shared" si="27"/>
        <v/>
      </c>
      <c r="I60" s="34" t="str">
        <f t="shared" si="28"/>
        <v/>
      </c>
    </row>
    <row r="61" spans="1:9">
      <c r="A61" s="3">
        <v>52</v>
      </c>
      <c r="B61" s="6"/>
      <c r="C61" s="1" t="str">
        <f>IF(ISNA(VLOOKUP($B61,'Прайс лист'!$A$8:$C$539,2,0)),"",VLOOKUP($B61,'Прайс лист'!$A$8:$C$539,2,0))</f>
        <v/>
      </c>
      <c r="E61" s="27" t="str">
        <f>IF(ISNA(VLOOKUP($B61,'Прайс лист'!$A$8:$C$539,3,0)),"",VLOOKUP($B61,'Прайс лист'!$A$8:$C$539,3,0))</f>
        <v/>
      </c>
      <c r="F61" s="27" t="str">
        <f t="shared" si="26"/>
        <v/>
      </c>
      <c r="G61" s="4"/>
      <c r="H61" s="33" t="str">
        <f t="shared" si="27"/>
        <v/>
      </c>
      <c r="I61" s="34" t="str">
        <f t="shared" si="28"/>
        <v/>
      </c>
    </row>
    <row r="62" spans="1:9">
      <c r="A62" s="3">
        <v>53</v>
      </c>
      <c r="B62" s="6"/>
      <c r="C62" s="1" t="str">
        <f>IF(ISNA(VLOOKUP($B62,'Прайс лист'!$A$8:$C$539,2,0)),"",VLOOKUP($B62,'Прайс лист'!$A$8:$C$539,2,0))</f>
        <v/>
      </c>
      <c r="E62" s="27" t="str">
        <f>IF(ISNA(VLOOKUP($B62,'Прайс лист'!$A$8:$C$539,3,0)),"",VLOOKUP($B62,'Прайс лист'!$A$8:$C$539,3,0))</f>
        <v/>
      </c>
      <c r="F62" s="27" t="str">
        <f t="shared" si="26"/>
        <v/>
      </c>
      <c r="G62" s="4"/>
      <c r="H62" s="33" t="str">
        <f t="shared" si="27"/>
        <v/>
      </c>
      <c r="I62" s="34" t="str">
        <f t="shared" si="28"/>
        <v/>
      </c>
    </row>
    <row r="63" spans="1:9">
      <c r="A63" s="3">
        <v>54</v>
      </c>
      <c r="B63" s="6"/>
      <c r="C63" s="1" t="str">
        <f>IF(ISNA(VLOOKUP($B63,'Прайс лист'!$A$8:$C$539,2,0)),"",VLOOKUP($B63,'Прайс лист'!$A$8:$C$539,2,0))</f>
        <v/>
      </c>
      <c r="E63" s="27" t="str">
        <f>IF(ISNA(VLOOKUP($B63,'Прайс лист'!$A$8:$C$539,3,0)),"",VLOOKUP($B63,'Прайс лист'!$A$8:$C$539,3,0))</f>
        <v/>
      </c>
      <c r="F63" s="27" t="str">
        <f t="shared" si="26"/>
        <v/>
      </c>
      <c r="G63" s="4"/>
      <c r="H63" s="33" t="str">
        <f t="shared" si="27"/>
        <v/>
      </c>
      <c r="I63" s="34" t="str">
        <f t="shared" si="28"/>
        <v/>
      </c>
    </row>
    <row r="64" spans="1:9" ht="16.2" thickBot="1">
      <c r="A64" s="3">
        <v>55</v>
      </c>
      <c r="B64" s="6"/>
      <c r="C64" s="1" t="str">
        <f>IF(ISNA(VLOOKUP($B64,'Прайс лист'!$A$8:$C$539,2,0)),"",VLOOKUP($B64,'Прайс лист'!$A$8:$C$539,2,0))</f>
        <v/>
      </c>
      <c r="E64" s="27" t="str">
        <f>IF(ISNA(VLOOKUP($B64,'Прайс лист'!$A$8:$C$539,3,0)),"",VLOOKUP($B64,'Прайс лист'!$A$8:$C$539,3,0))</f>
        <v/>
      </c>
      <c r="F64" s="27" t="str">
        <f t="shared" ref="F64" si="29">IFERROR(E64*D64,"")</f>
        <v/>
      </c>
      <c r="G64" s="4"/>
      <c r="H64" s="33" t="str">
        <f t="shared" ref="H64" si="30">IFERROR((E64*(1-G64)),"")</f>
        <v/>
      </c>
      <c r="I64" s="34" t="str">
        <f t="shared" ref="I64" si="31">IFERROR(H64*D64,"")</f>
        <v/>
      </c>
    </row>
    <row r="65" spans="1:9" ht="28.05" customHeight="1" thickBot="1">
      <c r="A65" s="11"/>
      <c r="B65" s="12"/>
      <c r="C65" s="12"/>
      <c r="D65" s="45"/>
      <c r="E65" s="44" t="s">
        <v>8</v>
      </c>
      <c r="F65" s="28">
        <f>SUM(F10:F64)</f>
        <v>0</v>
      </c>
      <c r="G65" s="45"/>
      <c r="H65" s="45" t="s">
        <v>7</v>
      </c>
      <c r="I65" s="29">
        <f>SUM(I10:I64)</f>
        <v>0</v>
      </c>
    </row>
    <row r="66" spans="1:9" s="5" customFormat="1"/>
    <row r="67" spans="1:9" s="5" customFormat="1"/>
    <row r="68" spans="1:9" s="5" customFormat="1"/>
    <row r="69" spans="1:9" s="5" customFormat="1"/>
    <row r="70" spans="1:9" s="5" customFormat="1"/>
    <row r="71" spans="1:9" s="5" customFormat="1"/>
    <row r="72" spans="1:9" s="5" customFormat="1"/>
    <row r="73" spans="1:9" s="5" customFormat="1"/>
    <row r="74" spans="1:9" s="5" customFormat="1"/>
    <row r="75" spans="1:9" s="5" customFormat="1"/>
    <row r="76" spans="1:9" s="5" customFormat="1"/>
    <row r="77" spans="1:9" s="5" customFormat="1"/>
    <row r="78" spans="1:9" s="5" customFormat="1"/>
    <row r="79" spans="1:9" s="5" customFormat="1"/>
    <row r="80" spans="1:9" s="5" customFormat="1"/>
    <row r="81" s="5" customFormat="1"/>
    <row r="82" s="5" customFormat="1"/>
    <row r="83" s="5" customFormat="1"/>
    <row r="84" s="5" customFormat="1"/>
    <row r="85" s="5" customFormat="1"/>
    <row r="86" s="5" customFormat="1"/>
    <row r="87" s="5" customFormat="1"/>
    <row r="88" s="5" customFormat="1"/>
    <row r="89" s="5" customFormat="1"/>
    <row r="90" s="5" customFormat="1"/>
    <row r="91" s="5" customFormat="1"/>
    <row r="92" s="5" customFormat="1"/>
    <row r="93" s="5" customFormat="1"/>
    <row r="94" s="5" customFormat="1"/>
    <row r="95" s="5" customFormat="1"/>
    <row r="96" s="5" customFormat="1"/>
    <row r="97" s="5" customFormat="1"/>
    <row r="98" s="5" customFormat="1"/>
    <row r="99" s="5" customFormat="1"/>
    <row r="100" s="5" customFormat="1"/>
    <row r="101" s="5" customFormat="1"/>
    <row r="102" s="5" customFormat="1"/>
    <row r="103" s="5" customFormat="1"/>
    <row r="104" s="5" customFormat="1"/>
    <row r="105" s="5" customFormat="1"/>
    <row r="106" s="5" customFormat="1"/>
    <row r="107" s="5" customFormat="1"/>
    <row r="108" s="5" customFormat="1"/>
    <row r="109" s="5" customFormat="1"/>
    <row r="110" s="5" customFormat="1"/>
    <row r="111" s="5" customFormat="1"/>
    <row r="112" s="5" customFormat="1"/>
    <row r="113" s="5" customFormat="1"/>
    <row r="114" s="5" customFormat="1"/>
    <row r="115" s="5" customFormat="1"/>
    <row r="116" s="5" customFormat="1"/>
    <row r="117" s="5" customFormat="1"/>
    <row r="118" s="5" customFormat="1"/>
    <row r="119" s="5" customFormat="1"/>
    <row r="120" s="5" customFormat="1"/>
    <row r="121" s="5" customFormat="1"/>
    <row r="122" s="5" customFormat="1"/>
    <row r="123" s="5" customFormat="1"/>
    <row r="124" s="5" customFormat="1"/>
    <row r="125" s="5" customFormat="1"/>
    <row r="126" s="5" customFormat="1"/>
    <row r="127" s="5" customFormat="1"/>
    <row r="128" s="5" customFormat="1"/>
    <row r="129" s="5" customFormat="1"/>
    <row r="130" s="5" customFormat="1"/>
    <row r="131" s="5" customFormat="1"/>
    <row r="132" s="5" customFormat="1"/>
    <row r="133" s="5" customFormat="1"/>
    <row r="134" s="5" customFormat="1"/>
    <row r="135" s="5" customFormat="1"/>
    <row r="136" s="5" customFormat="1"/>
    <row r="137" s="5" customFormat="1"/>
    <row r="138" s="5" customFormat="1"/>
    <row r="139" s="5" customFormat="1"/>
  </sheetData>
  <mergeCells count="5">
    <mergeCell ref="H1:I1"/>
    <mergeCell ref="H2:I2"/>
    <mergeCell ref="H3:I3"/>
    <mergeCell ref="A7:B7"/>
    <mergeCell ref="A6:B6"/>
  </mergeCells>
  <pageMargins left="0.7" right="0.7" top="0.75" bottom="0.75" header="0.3" footer="0.3"/>
  <pageSetup paperSize="9" scale="29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A92CD-8228-4D84-92A5-C93945385E9D}">
  <sheetPr codeName="Sheet2"/>
  <dimension ref="A1:D455"/>
  <sheetViews>
    <sheetView topLeftCell="A167" zoomScale="85" zoomScaleNormal="85" workbookViewId="0">
      <selection activeCell="A177" sqref="A177"/>
    </sheetView>
  </sheetViews>
  <sheetFormatPr defaultColWidth="11" defaultRowHeight="15.6"/>
  <cols>
    <col min="1" max="1" width="23.296875" customWidth="1"/>
    <col min="2" max="2" width="91.19921875" customWidth="1"/>
    <col min="3" max="3" width="17" style="21" customWidth="1"/>
  </cols>
  <sheetData>
    <row r="1" spans="1:3" ht="21">
      <c r="B1" s="64" t="s">
        <v>699</v>
      </c>
      <c r="C1" s="64"/>
    </row>
    <row r="2" spans="1:3">
      <c r="B2" s="65" t="s">
        <v>700</v>
      </c>
      <c r="C2" s="65"/>
    </row>
    <row r="3" spans="1:3" ht="15" customHeight="1">
      <c r="B3" s="66" t="s">
        <v>118</v>
      </c>
      <c r="C3" s="66"/>
    </row>
    <row r="4" spans="1:3" ht="15" customHeight="1"/>
    <row r="5" spans="1:3" ht="15" customHeight="1">
      <c r="A5" s="2" t="s">
        <v>9</v>
      </c>
    </row>
    <row r="6" spans="1:3">
      <c r="A6" s="1" t="s">
        <v>10</v>
      </c>
      <c r="B6" s="16">
        <v>46143</v>
      </c>
    </row>
    <row r="8" spans="1:3">
      <c r="A8" s="20" t="s">
        <v>2</v>
      </c>
      <c r="B8" s="20" t="s">
        <v>3</v>
      </c>
      <c r="C8" s="22" t="s">
        <v>78</v>
      </c>
    </row>
    <row r="9" spans="1:3" ht="18">
      <c r="A9" s="17"/>
      <c r="B9" s="19" t="s">
        <v>11</v>
      </c>
      <c r="C9" s="23"/>
    </row>
    <row r="10" spans="1:3">
      <c r="A10" s="6" t="s">
        <v>227</v>
      </c>
      <c r="B10" s="15" t="s">
        <v>222</v>
      </c>
      <c r="C10" s="24">
        <v>780</v>
      </c>
    </row>
    <row r="11" spans="1:3" ht="31.2">
      <c r="A11" s="6" t="s">
        <v>228</v>
      </c>
      <c r="B11" s="15" t="s">
        <v>347</v>
      </c>
      <c r="C11" s="24">
        <v>1130</v>
      </c>
    </row>
    <row r="12" spans="1:3">
      <c r="A12" s="6" t="s">
        <v>229</v>
      </c>
      <c r="B12" s="15" t="s">
        <v>738</v>
      </c>
      <c r="C12" s="24">
        <v>1510</v>
      </c>
    </row>
    <row r="13" spans="1:3" ht="31.2">
      <c r="A13" s="6" t="s">
        <v>230</v>
      </c>
      <c r="B13" s="15" t="s">
        <v>667</v>
      </c>
      <c r="C13" s="24">
        <v>2100</v>
      </c>
    </row>
    <row r="14" spans="1:3">
      <c r="A14" s="6" t="s">
        <v>231</v>
      </c>
      <c r="B14" s="15" t="s">
        <v>739</v>
      </c>
      <c r="C14" s="24">
        <v>2060</v>
      </c>
    </row>
    <row r="15" spans="1:3" ht="31.2">
      <c r="A15" s="6" t="s">
        <v>232</v>
      </c>
      <c r="B15" s="15" t="s">
        <v>740</v>
      </c>
      <c r="C15" s="24">
        <v>3640</v>
      </c>
    </row>
    <row r="16" spans="1:3">
      <c r="A16" s="6" t="s">
        <v>233</v>
      </c>
      <c r="B16" s="15" t="s">
        <v>137</v>
      </c>
      <c r="C16" s="24">
        <v>2050</v>
      </c>
    </row>
    <row r="17" spans="1:4" ht="31.2">
      <c r="A17" s="6" t="s">
        <v>234</v>
      </c>
      <c r="B17" s="15" t="s">
        <v>348</v>
      </c>
      <c r="C17" s="24">
        <v>2840</v>
      </c>
    </row>
    <row r="18" spans="1:4">
      <c r="A18" s="6" t="s">
        <v>235</v>
      </c>
      <c r="B18" s="15" t="s">
        <v>223</v>
      </c>
      <c r="C18" s="24">
        <v>2850</v>
      </c>
    </row>
    <row r="19" spans="1:4" ht="31.2">
      <c r="A19" s="6" t="s">
        <v>236</v>
      </c>
      <c r="B19" s="15" t="s">
        <v>224</v>
      </c>
      <c r="C19" s="24">
        <v>5160</v>
      </c>
    </row>
    <row r="20" spans="1:4" ht="31.2">
      <c r="A20" s="6" t="s">
        <v>237</v>
      </c>
      <c r="B20" s="15" t="s">
        <v>668</v>
      </c>
      <c r="C20" s="24">
        <v>3390</v>
      </c>
    </row>
    <row r="21" spans="1:4" ht="31.2">
      <c r="A21" s="6" t="s">
        <v>238</v>
      </c>
      <c r="B21" s="15" t="s">
        <v>669</v>
      </c>
      <c r="C21" s="24">
        <v>5680</v>
      </c>
    </row>
    <row r="22" spans="1:4" ht="31.2">
      <c r="A22" s="6" t="s">
        <v>239</v>
      </c>
      <c r="B22" s="15" t="s">
        <v>310</v>
      </c>
      <c r="C22" s="24">
        <v>2800</v>
      </c>
    </row>
    <row r="23" spans="1:4" ht="31.2">
      <c r="A23" s="6" t="s">
        <v>240</v>
      </c>
      <c r="B23" s="15" t="s">
        <v>349</v>
      </c>
      <c r="C23" s="24">
        <v>4580</v>
      </c>
    </row>
    <row r="24" spans="1:4" ht="31.2">
      <c r="A24" s="6" t="s">
        <v>241</v>
      </c>
      <c r="B24" s="15" t="s">
        <v>307</v>
      </c>
      <c r="C24" s="24">
        <v>3560</v>
      </c>
    </row>
    <row r="25" spans="1:4" ht="31.2">
      <c r="A25" s="6" t="s">
        <v>242</v>
      </c>
      <c r="B25" s="15" t="s">
        <v>306</v>
      </c>
      <c r="C25" s="24">
        <v>9930</v>
      </c>
    </row>
    <row r="26" spans="1:4" ht="18">
      <c r="A26" s="17"/>
      <c r="B26" s="19" t="s">
        <v>120</v>
      </c>
      <c r="C26" s="23"/>
    </row>
    <row r="27" spans="1:4">
      <c r="A27" s="6" t="s">
        <v>702</v>
      </c>
      <c r="B27" s="15" t="s">
        <v>703</v>
      </c>
      <c r="C27" s="24">
        <v>14050</v>
      </c>
      <c r="D27" s="21"/>
    </row>
    <row r="28" spans="1:4">
      <c r="A28" s="6" t="s">
        <v>701</v>
      </c>
      <c r="B28" s="15" t="s">
        <v>704</v>
      </c>
      <c r="C28" s="24">
        <v>22100</v>
      </c>
      <c r="D28" s="21"/>
    </row>
    <row r="29" spans="1:4">
      <c r="A29" s="6" t="s">
        <v>12</v>
      </c>
      <c r="B29" s="15" t="s">
        <v>13</v>
      </c>
      <c r="C29" s="24">
        <v>41700</v>
      </c>
    </row>
    <row r="30" spans="1:4" ht="31.2">
      <c r="A30" s="6" t="s">
        <v>114</v>
      </c>
      <c r="B30" s="15" t="s">
        <v>115</v>
      </c>
      <c r="C30" s="24">
        <v>42800</v>
      </c>
    </row>
    <row r="31" spans="1:4">
      <c r="A31" s="6" t="s">
        <v>14</v>
      </c>
      <c r="B31" s="15" t="s">
        <v>15</v>
      </c>
      <c r="C31" s="24">
        <v>48000</v>
      </c>
    </row>
    <row r="32" spans="1:4">
      <c r="A32" s="6" t="s">
        <v>748</v>
      </c>
      <c r="B32" s="15" t="s">
        <v>749</v>
      </c>
      <c r="C32" s="24">
        <v>30100</v>
      </c>
    </row>
    <row r="33" spans="1:3">
      <c r="A33" s="6" t="s">
        <v>742</v>
      </c>
      <c r="B33" s="15" t="s">
        <v>745</v>
      </c>
      <c r="C33" s="24">
        <v>41700</v>
      </c>
    </row>
    <row r="34" spans="1:3" ht="31.2">
      <c r="A34" s="6" t="s">
        <v>743</v>
      </c>
      <c r="B34" s="15" t="s">
        <v>746</v>
      </c>
      <c r="C34" s="24">
        <v>42800</v>
      </c>
    </row>
    <row r="35" spans="1:3">
      <c r="A35" s="6" t="s">
        <v>744</v>
      </c>
      <c r="B35" s="15" t="s">
        <v>747</v>
      </c>
      <c r="C35" s="24">
        <v>48000</v>
      </c>
    </row>
    <row r="36" spans="1:3" ht="18">
      <c r="A36" s="17"/>
      <c r="B36" s="19" t="s">
        <v>90</v>
      </c>
      <c r="C36" s="23"/>
    </row>
    <row r="37" spans="1:3" ht="31.2">
      <c r="A37" s="6" t="s">
        <v>311</v>
      </c>
      <c r="B37" s="15" t="s">
        <v>225</v>
      </c>
      <c r="C37" s="24">
        <v>1600</v>
      </c>
    </row>
    <row r="38" spans="1:3" ht="31.2">
      <c r="A38" s="6" t="s">
        <v>327</v>
      </c>
      <c r="B38" s="15" t="s">
        <v>226</v>
      </c>
      <c r="C38" s="24">
        <v>2520</v>
      </c>
    </row>
    <row r="39" spans="1:3" ht="31.2">
      <c r="A39" s="6" t="s">
        <v>337</v>
      </c>
      <c r="B39" s="15" t="s">
        <v>796</v>
      </c>
      <c r="C39" s="24">
        <v>6080</v>
      </c>
    </row>
    <row r="40" spans="1:3" ht="31.2">
      <c r="A40" s="6" t="s">
        <v>338</v>
      </c>
      <c r="B40" s="15" t="s">
        <v>797</v>
      </c>
      <c r="C40" s="24">
        <v>6490</v>
      </c>
    </row>
    <row r="41" spans="1:3">
      <c r="A41" s="6" t="s">
        <v>187</v>
      </c>
      <c r="B41" s="15" t="s">
        <v>308</v>
      </c>
      <c r="C41" s="24">
        <v>730</v>
      </c>
    </row>
    <row r="42" spans="1:3">
      <c r="A42" s="6" t="s">
        <v>188</v>
      </c>
      <c r="B42" s="15" t="s">
        <v>309</v>
      </c>
      <c r="C42" s="24">
        <v>980</v>
      </c>
    </row>
    <row r="43" spans="1:3" ht="18">
      <c r="A43" s="17"/>
      <c r="B43" s="19" t="s">
        <v>16</v>
      </c>
      <c r="C43" s="23"/>
    </row>
    <row r="44" spans="1:3">
      <c r="A44" s="6" t="s">
        <v>138</v>
      </c>
      <c r="B44" s="15" t="s">
        <v>17</v>
      </c>
      <c r="C44" s="24">
        <v>159</v>
      </c>
    </row>
    <row r="45" spans="1:3">
      <c r="A45" s="6" t="s">
        <v>139</v>
      </c>
      <c r="B45" s="15" t="s">
        <v>18</v>
      </c>
      <c r="C45" s="24">
        <v>219</v>
      </c>
    </row>
    <row r="46" spans="1:3">
      <c r="A46" s="6" t="s">
        <v>140</v>
      </c>
      <c r="B46" s="15" t="s">
        <v>19</v>
      </c>
      <c r="C46" s="24">
        <v>337</v>
      </c>
    </row>
    <row r="47" spans="1:3">
      <c r="A47" s="6" t="s">
        <v>141</v>
      </c>
      <c r="B47" s="15" t="s">
        <v>91</v>
      </c>
      <c r="C47" s="24">
        <v>479</v>
      </c>
    </row>
    <row r="48" spans="1:3">
      <c r="A48" s="6" t="s">
        <v>142</v>
      </c>
      <c r="B48" s="15" t="s">
        <v>20</v>
      </c>
      <c r="C48" s="24">
        <v>357</v>
      </c>
    </row>
    <row r="49" spans="1:3">
      <c r="A49" s="6" t="s">
        <v>143</v>
      </c>
      <c r="B49" s="15" t="s">
        <v>21</v>
      </c>
      <c r="C49" s="24">
        <v>582</v>
      </c>
    </row>
    <row r="50" spans="1:3">
      <c r="A50" s="6" t="s">
        <v>144</v>
      </c>
      <c r="B50" s="15" t="s">
        <v>22</v>
      </c>
      <c r="C50" s="24">
        <v>809</v>
      </c>
    </row>
    <row r="51" spans="1:3">
      <c r="A51" s="6" t="s">
        <v>145</v>
      </c>
      <c r="B51" s="15" t="s">
        <v>92</v>
      </c>
      <c r="C51" s="24">
        <v>834</v>
      </c>
    </row>
    <row r="52" spans="1:3">
      <c r="A52" s="6" t="s">
        <v>146</v>
      </c>
      <c r="B52" s="15" t="s">
        <v>93</v>
      </c>
      <c r="C52" s="24">
        <v>884</v>
      </c>
    </row>
    <row r="53" spans="1:3">
      <c r="A53" s="6" t="s">
        <v>147</v>
      </c>
      <c r="B53" s="15" t="s">
        <v>23</v>
      </c>
      <c r="C53" s="24">
        <v>432</v>
      </c>
    </row>
    <row r="54" spans="1:3">
      <c r="A54" s="6" t="s">
        <v>148</v>
      </c>
      <c r="B54" s="15" t="s">
        <v>24</v>
      </c>
      <c r="C54" s="24">
        <v>664</v>
      </c>
    </row>
    <row r="55" spans="1:3">
      <c r="A55" s="6" t="s">
        <v>149</v>
      </c>
      <c r="B55" s="15" t="s">
        <v>25</v>
      </c>
      <c r="C55" s="24">
        <v>867</v>
      </c>
    </row>
    <row r="56" spans="1:3">
      <c r="A56" s="6" t="s">
        <v>150</v>
      </c>
      <c r="B56" s="15" t="s">
        <v>95</v>
      </c>
      <c r="C56" s="24">
        <v>1067</v>
      </c>
    </row>
    <row r="57" spans="1:3">
      <c r="A57" s="6" t="s">
        <v>151</v>
      </c>
      <c r="B57" s="15" t="s">
        <v>94</v>
      </c>
      <c r="C57" s="24">
        <v>1200</v>
      </c>
    </row>
    <row r="58" spans="1:3">
      <c r="A58" s="6" t="s">
        <v>152</v>
      </c>
      <c r="B58" s="15" t="s">
        <v>66</v>
      </c>
      <c r="C58" s="24">
        <v>684</v>
      </c>
    </row>
    <row r="59" spans="1:3">
      <c r="A59" s="6" t="s">
        <v>153</v>
      </c>
      <c r="B59" s="15" t="s">
        <v>67</v>
      </c>
      <c r="C59" s="24">
        <v>1162</v>
      </c>
    </row>
    <row r="60" spans="1:3">
      <c r="A60" s="6" t="s">
        <v>154</v>
      </c>
      <c r="B60" s="15" t="s">
        <v>68</v>
      </c>
      <c r="C60" s="24">
        <v>1767</v>
      </c>
    </row>
    <row r="61" spans="1:3">
      <c r="A61" s="6" t="s">
        <v>155</v>
      </c>
      <c r="B61" s="15" t="s">
        <v>96</v>
      </c>
      <c r="C61" s="24">
        <v>1817</v>
      </c>
    </row>
    <row r="62" spans="1:3">
      <c r="A62" s="6" t="s">
        <v>156</v>
      </c>
      <c r="B62" s="15" t="s">
        <v>97</v>
      </c>
      <c r="C62" s="24">
        <v>1967</v>
      </c>
    </row>
    <row r="63" spans="1:3">
      <c r="A63" s="6" t="s">
        <v>205</v>
      </c>
      <c r="B63" s="15" t="s">
        <v>206</v>
      </c>
      <c r="C63" s="24">
        <v>1339</v>
      </c>
    </row>
    <row r="64" spans="1:3">
      <c r="A64" s="6" t="s">
        <v>157</v>
      </c>
      <c r="B64" s="15" t="s">
        <v>26</v>
      </c>
      <c r="C64" s="24">
        <v>230</v>
      </c>
    </row>
    <row r="65" spans="1:3">
      <c r="A65" s="6" t="s">
        <v>158</v>
      </c>
      <c r="B65" s="15" t="s">
        <v>27</v>
      </c>
      <c r="C65" s="24">
        <v>100</v>
      </c>
    </row>
    <row r="66" spans="1:3">
      <c r="A66" s="6" t="s">
        <v>159</v>
      </c>
      <c r="B66" s="15" t="s">
        <v>28</v>
      </c>
      <c r="C66" s="24">
        <v>100</v>
      </c>
    </row>
    <row r="67" spans="1:3">
      <c r="A67" s="6" t="s">
        <v>160</v>
      </c>
      <c r="B67" s="15" t="s">
        <v>98</v>
      </c>
      <c r="C67" s="24">
        <v>500</v>
      </c>
    </row>
    <row r="68" spans="1:3">
      <c r="A68" s="6" t="s">
        <v>161</v>
      </c>
      <c r="B68" s="15" t="s">
        <v>99</v>
      </c>
      <c r="C68" s="24">
        <v>99</v>
      </c>
    </row>
    <row r="69" spans="1:3">
      <c r="A69" s="6" t="s">
        <v>162</v>
      </c>
      <c r="B69" s="15" t="s">
        <v>100</v>
      </c>
      <c r="C69" s="24">
        <v>99</v>
      </c>
    </row>
    <row r="70" spans="1:3">
      <c r="A70" s="6" t="s">
        <v>163</v>
      </c>
      <c r="B70" s="15" t="s">
        <v>73</v>
      </c>
      <c r="C70" s="24">
        <v>1299</v>
      </c>
    </row>
    <row r="71" spans="1:3">
      <c r="A71" s="6" t="s">
        <v>164</v>
      </c>
      <c r="B71" s="15" t="s">
        <v>102</v>
      </c>
      <c r="C71" s="24">
        <v>180</v>
      </c>
    </row>
    <row r="72" spans="1:3">
      <c r="A72" s="6" t="s">
        <v>165</v>
      </c>
      <c r="B72" s="15" t="s">
        <v>318</v>
      </c>
      <c r="C72" s="24">
        <v>234</v>
      </c>
    </row>
    <row r="73" spans="1:3">
      <c r="A73" s="6" t="s">
        <v>166</v>
      </c>
      <c r="B73" s="15" t="s">
        <v>101</v>
      </c>
      <c r="C73" s="24">
        <v>534</v>
      </c>
    </row>
    <row r="74" spans="1:3">
      <c r="A74" s="6" t="s">
        <v>167</v>
      </c>
      <c r="B74" s="15" t="s">
        <v>103</v>
      </c>
      <c r="C74" s="24">
        <v>370</v>
      </c>
    </row>
    <row r="75" spans="1:3">
      <c r="A75" s="6" t="s">
        <v>168</v>
      </c>
      <c r="B75" s="15" t="s">
        <v>104</v>
      </c>
      <c r="C75" s="24">
        <v>370</v>
      </c>
    </row>
    <row r="76" spans="1:3">
      <c r="A76" s="6" t="s">
        <v>169</v>
      </c>
      <c r="B76" s="15" t="s">
        <v>29</v>
      </c>
      <c r="C76" s="24">
        <v>2079</v>
      </c>
    </row>
    <row r="77" spans="1:3">
      <c r="A77" s="6" t="s">
        <v>170</v>
      </c>
      <c r="B77" s="15" t="s">
        <v>30</v>
      </c>
      <c r="C77" s="24">
        <v>3600</v>
      </c>
    </row>
    <row r="78" spans="1:3">
      <c r="A78" s="6" t="s">
        <v>171</v>
      </c>
      <c r="B78" s="15" t="s">
        <v>31</v>
      </c>
      <c r="C78" s="24">
        <v>684</v>
      </c>
    </row>
    <row r="79" spans="1:3">
      <c r="A79" s="6" t="s">
        <v>172</v>
      </c>
      <c r="B79" s="15" t="s">
        <v>32</v>
      </c>
      <c r="C79" s="24">
        <v>734</v>
      </c>
    </row>
    <row r="80" spans="1:3">
      <c r="A80" s="6" t="s">
        <v>173</v>
      </c>
      <c r="B80" s="15" t="s">
        <v>105</v>
      </c>
      <c r="C80" s="24">
        <v>1004</v>
      </c>
    </row>
    <row r="81" spans="1:3">
      <c r="A81" s="6" t="s">
        <v>174</v>
      </c>
      <c r="B81" s="15" t="s">
        <v>106</v>
      </c>
      <c r="C81" s="24">
        <v>1004</v>
      </c>
    </row>
    <row r="82" spans="1:3">
      <c r="A82" s="6" t="s">
        <v>175</v>
      </c>
      <c r="B82" s="15" t="s">
        <v>33</v>
      </c>
      <c r="C82" s="24">
        <v>777</v>
      </c>
    </row>
    <row r="83" spans="1:3">
      <c r="A83" s="6" t="s">
        <v>323</v>
      </c>
      <c r="B83" s="15" t="s">
        <v>324</v>
      </c>
      <c r="C83" s="24">
        <v>6150</v>
      </c>
    </row>
    <row r="84" spans="1:3">
      <c r="A84" s="6" t="s">
        <v>176</v>
      </c>
      <c r="B84" s="15" t="s">
        <v>34</v>
      </c>
      <c r="C84" s="24">
        <v>3017</v>
      </c>
    </row>
    <row r="85" spans="1:3">
      <c r="A85" s="6" t="s">
        <v>177</v>
      </c>
      <c r="B85" s="15" t="s">
        <v>35</v>
      </c>
      <c r="C85" s="24">
        <v>11084</v>
      </c>
    </row>
    <row r="86" spans="1:3">
      <c r="A86" s="6" t="s">
        <v>178</v>
      </c>
      <c r="B86" s="15" t="s">
        <v>107</v>
      </c>
      <c r="C86" s="24">
        <v>2884</v>
      </c>
    </row>
    <row r="87" spans="1:3">
      <c r="A87" s="6" t="s">
        <v>179</v>
      </c>
      <c r="B87" s="15" t="s">
        <v>36</v>
      </c>
      <c r="C87" s="24">
        <v>817</v>
      </c>
    </row>
    <row r="88" spans="1:3">
      <c r="A88" s="6" t="s">
        <v>321</v>
      </c>
      <c r="B88" s="15" t="s">
        <v>322</v>
      </c>
      <c r="C88" s="24">
        <v>8017</v>
      </c>
    </row>
    <row r="89" spans="1:3">
      <c r="A89" s="6" t="s">
        <v>180</v>
      </c>
      <c r="B89" s="15" t="s">
        <v>37</v>
      </c>
      <c r="C89" s="24">
        <v>5017</v>
      </c>
    </row>
    <row r="90" spans="1:3">
      <c r="A90" s="6" t="s">
        <v>181</v>
      </c>
      <c r="B90" s="15" t="s">
        <v>108</v>
      </c>
      <c r="C90" s="24">
        <v>3050</v>
      </c>
    </row>
    <row r="91" spans="1:3">
      <c r="A91" s="6" t="s">
        <v>182</v>
      </c>
      <c r="B91" s="15" t="s">
        <v>110</v>
      </c>
      <c r="C91" s="24">
        <v>19080</v>
      </c>
    </row>
    <row r="92" spans="1:3">
      <c r="A92" s="6" t="s">
        <v>183</v>
      </c>
      <c r="B92" s="15" t="s">
        <v>109</v>
      </c>
      <c r="C92" s="24">
        <v>57300</v>
      </c>
    </row>
    <row r="93" spans="1:3">
      <c r="A93" s="6" t="s">
        <v>312</v>
      </c>
      <c r="B93" s="15" t="s">
        <v>319</v>
      </c>
      <c r="C93" s="24">
        <v>2220</v>
      </c>
    </row>
    <row r="94" spans="1:3">
      <c r="A94" s="6" t="s">
        <v>313</v>
      </c>
      <c r="B94" s="15" t="s">
        <v>319</v>
      </c>
      <c r="C94" s="24">
        <v>5760</v>
      </c>
    </row>
    <row r="95" spans="1:3">
      <c r="A95" s="6" t="s">
        <v>314</v>
      </c>
      <c r="B95" s="15" t="s">
        <v>319</v>
      </c>
      <c r="C95" s="24">
        <v>6000</v>
      </c>
    </row>
    <row r="96" spans="1:3">
      <c r="A96" s="6" t="s">
        <v>315</v>
      </c>
      <c r="B96" s="15" t="s">
        <v>320</v>
      </c>
      <c r="C96" s="24">
        <v>4440</v>
      </c>
    </row>
    <row r="97" spans="1:3">
      <c r="A97" s="6" t="s">
        <v>316</v>
      </c>
      <c r="B97" s="15" t="s">
        <v>320</v>
      </c>
      <c r="C97" s="24">
        <v>10320</v>
      </c>
    </row>
    <row r="98" spans="1:3">
      <c r="A98" s="6" t="s">
        <v>317</v>
      </c>
      <c r="B98" s="15" t="s">
        <v>320</v>
      </c>
      <c r="C98" s="24">
        <v>10680</v>
      </c>
    </row>
    <row r="99" spans="1:3">
      <c r="A99" s="6" t="s">
        <v>121</v>
      </c>
      <c r="B99" s="15" t="s">
        <v>122</v>
      </c>
      <c r="C99" s="24">
        <v>20</v>
      </c>
    </row>
    <row r="100" spans="1:3">
      <c r="A100" s="6" t="s">
        <v>185</v>
      </c>
      <c r="B100" s="15" t="s">
        <v>186</v>
      </c>
      <c r="C100" s="24">
        <v>75</v>
      </c>
    </row>
    <row r="101" spans="1:3" ht="18">
      <c r="A101" s="18"/>
      <c r="B101" s="14" t="s">
        <v>38</v>
      </c>
      <c r="C101" s="25"/>
    </row>
    <row r="102" spans="1:3" ht="18">
      <c r="A102" s="18"/>
      <c r="B102" s="13" t="s">
        <v>49</v>
      </c>
      <c r="C102" s="25"/>
    </row>
    <row r="103" spans="1:3" ht="31.2">
      <c r="A103" s="6" t="s">
        <v>243</v>
      </c>
      <c r="B103" s="15" t="s">
        <v>244</v>
      </c>
      <c r="C103" s="24">
        <v>66</v>
      </c>
    </row>
    <row r="104" spans="1:3" ht="31.2">
      <c r="A104" s="6" t="s">
        <v>245</v>
      </c>
      <c r="B104" s="15" t="s">
        <v>246</v>
      </c>
      <c r="C104" s="24">
        <v>95</v>
      </c>
    </row>
    <row r="105" spans="1:3" ht="31.2">
      <c r="A105" s="6" t="s">
        <v>247</v>
      </c>
      <c r="B105" s="15" t="s">
        <v>248</v>
      </c>
      <c r="C105" s="24">
        <v>127</v>
      </c>
    </row>
    <row r="106" spans="1:3" ht="31.2">
      <c r="A106" s="6" t="s">
        <v>249</v>
      </c>
      <c r="B106" s="15" t="s">
        <v>250</v>
      </c>
      <c r="C106" s="24">
        <v>176</v>
      </c>
    </row>
    <row r="107" spans="1:3" ht="31.2">
      <c r="A107" s="6" t="s">
        <v>251</v>
      </c>
      <c r="B107" s="15" t="s">
        <v>252</v>
      </c>
      <c r="C107" s="24">
        <v>173</v>
      </c>
    </row>
    <row r="108" spans="1:3" ht="31.2">
      <c r="A108" s="6" t="s">
        <v>253</v>
      </c>
      <c r="B108" s="15" t="s">
        <v>336</v>
      </c>
      <c r="C108" s="24">
        <v>305</v>
      </c>
    </row>
    <row r="109" spans="1:3" ht="31.2">
      <c r="A109" s="6" t="s">
        <v>254</v>
      </c>
      <c r="B109" s="15" t="s">
        <v>255</v>
      </c>
      <c r="C109" s="24">
        <v>172</v>
      </c>
    </row>
    <row r="110" spans="1:3" ht="31.2">
      <c r="A110" s="6" t="s">
        <v>256</v>
      </c>
      <c r="B110" s="15" t="s">
        <v>257</v>
      </c>
      <c r="C110" s="24">
        <v>238</v>
      </c>
    </row>
    <row r="111" spans="1:3" ht="31.2">
      <c r="A111" s="6" t="s">
        <v>258</v>
      </c>
      <c r="B111" s="15" t="s">
        <v>259</v>
      </c>
      <c r="C111" s="24">
        <v>239</v>
      </c>
    </row>
    <row r="112" spans="1:3" ht="31.2">
      <c r="A112" s="6" t="s">
        <v>260</v>
      </c>
      <c r="B112" s="15" t="s">
        <v>261</v>
      </c>
      <c r="C112" s="24">
        <v>432</v>
      </c>
    </row>
    <row r="113" spans="1:3" ht="31.2">
      <c r="A113" s="6" t="s">
        <v>262</v>
      </c>
      <c r="B113" s="15" t="s">
        <v>263</v>
      </c>
      <c r="C113" s="24">
        <v>284</v>
      </c>
    </row>
    <row r="114" spans="1:3" ht="31.2">
      <c r="A114" s="6" t="s">
        <v>264</v>
      </c>
      <c r="B114" s="15" t="s">
        <v>265</v>
      </c>
      <c r="C114" s="24">
        <v>476</v>
      </c>
    </row>
    <row r="115" spans="1:3" ht="31.2">
      <c r="A115" s="6" t="s">
        <v>266</v>
      </c>
      <c r="B115" s="15" t="s">
        <v>267</v>
      </c>
      <c r="C115" s="24">
        <v>235</v>
      </c>
    </row>
    <row r="116" spans="1:3" ht="31.2">
      <c r="A116" s="6" t="s">
        <v>268</v>
      </c>
      <c r="B116" s="15" t="s">
        <v>269</v>
      </c>
      <c r="C116" s="24">
        <v>384</v>
      </c>
    </row>
    <row r="117" spans="1:3" ht="31.2">
      <c r="A117" s="6" t="s">
        <v>270</v>
      </c>
      <c r="B117" s="15" t="s">
        <v>271</v>
      </c>
      <c r="C117" s="24">
        <v>298</v>
      </c>
    </row>
    <row r="118" spans="1:3" ht="31.2">
      <c r="A118" s="6" t="s">
        <v>272</v>
      </c>
      <c r="B118" s="15" t="s">
        <v>273</v>
      </c>
      <c r="C118" s="24">
        <v>831</v>
      </c>
    </row>
    <row r="119" spans="1:3" ht="31.2">
      <c r="A119" s="6" t="s">
        <v>709</v>
      </c>
      <c r="B119" s="15" t="s">
        <v>711</v>
      </c>
      <c r="C119" s="24">
        <v>1162</v>
      </c>
    </row>
    <row r="120" spans="1:3" ht="31.2">
      <c r="A120" s="6" t="s">
        <v>710</v>
      </c>
      <c r="B120" s="15" t="s">
        <v>712</v>
      </c>
      <c r="C120" s="24">
        <v>1827</v>
      </c>
    </row>
    <row r="121" spans="1:3" ht="31.2">
      <c r="A121" s="6" t="s">
        <v>64</v>
      </c>
      <c r="B121" s="15" t="s">
        <v>127</v>
      </c>
      <c r="C121" s="24">
        <v>3405</v>
      </c>
    </row>
    <row r="122" spans="1:3" ht="31.2">
      <c r="A122" s="6" t="s">
        <v>116</v>
      </c>
      <c r="B122" s="15" t="s">
        <v>128</v>
      </c>
      <c r="C122" s="24">
        <v>3495</v>
      </c>
    </row>
    <row r="123" spans="1:3" ht="31.2">
      <c r="A123" s="6" t="s">
        <v>65</v>
      </c>
      <c r="B123" s="15" t="s">
        <v>129</v>
      </c>
      <c r="C123" s="24">
        <v>3919</v>
      </c>
    </row>
    <row r="124" spans="1:3" ht="31.2">
      <c r="A124" s="6" t="s">
        <v>750</v>
      </c>
      <c r="B124" s="15" t="s">
        <v>754</v>
      </c>
      <c r="C124" s="24">
        <v>2458</v>
      </c>
    </row>
    <row r="125" spans="1:3" ht="31.2">
      <c r="A125" s="6" t="s">
        <v>751</v>
      </c>
      <c r="B125" s="15" t="s">
        <v>755</v>
      </c>
      <c r="C125" s="24">
        <v>3405</v>
      </c>
    </row>
    <row r="126" spans="1:3" ht="31.2">
      <c r="A126" s="6" t="s">
        <v>752</v>
      </c>
      <c r="B126" s="15" t="s">
        <v>756</v>
      </c>
      <c r="C126" s="24">
        <v>3495</v>
      </c>
    </row>
    <row r="127" spans="1:3" ht="31.2">
      <c r="A127" s="6" t="s">
        <v>753</v>
      </c>
      <c r="B127" s="15" t="s">
        <v>757</v>
      </c>
      <c r="C127" s="24">
        <v>3919</v>
      </c>
    </row>
    <row r="128" spans="1:3" ht="31.2">
      <c r="A128" s="6" t="s">
        <v>328</v>
      </c>
      <c r="B128" s="15" t="s">
        <v>330</v>
      </c>
      <c r="C128" s="24">
        <v>131</v>
      </c>
    </row>
    <row r="129" spans="1:3" ht="31.2">
      <c r="A129" s="6" t="s">
        <v>329</v>
      </c>
      <c r="B129" s="15" t="s">
        <v>331</v>
      </c>
      <c r="C129" s="24">
        <v>206</v>
      </c>
    </row>
    <row r="130" spans="1:3" ht="31.2">
      <c r="A130" s="6" t="s">
        <v>339</v>
      </c>
      <c r="B130" s="15" t="s">
        <v>342</v>
      </c>
      <c r="C130" s="24">
        <v>509</v>
      </c>
    </row>
    <row r="131" spans="1:3" ht="31.2">
      <c r="A131" s="6" t="s">
        <v>340</v>
      </c>
      <c r="B131" s="15" t="s">
        <v>341</v>
      </c>
      <c r="C131" s="24">
        <v>543</v>
      </c>
    </row>
    <row r="132" spans="1:3" ht="18">
      <c r="A132" s="17"/>
      <c r="B132" s="19" t="s">
        <v>325</v>
      </c>
      <c r="C132" s="23"/>
    </row>
    <row r="133" spans="1:3" ht="31.2">
      <c r="A133" s="6" t="s">
        <v>274</v>
      </c>
      <c r="B133" s="15" t="s">
        <v>275</v>
      </c>
      <c r="C133" s="24">
        <v>97</v>
      </c>
    </row>
    <row r="134" spans="1:3" ht="31.2">
      <c r="A134" s="6" t="s">
        <v>276</v>
      </c>
      <c r="B134" s="15" t="s">
        <v>277</v>
      </c>
      <c r="C134" s="24">
        <v>140</v>
      </c>
    </row>
    <row r="135" spans="1:3" ht="31.2">
      <c r="A135" s="6" t="s">
        <v>278</v>
      </c>
      <c r="B135" s="15" t="s">
        <v>279</v>
      </c>
      <c r="C135" s="24">
        <v>187</v>
      </c>
    </row>
    <row r="136" spans="1:3" ht="31.2">
      <c r="A136" s="6" t="s">
        <v>280</v>
      </c>
      <c r="B136" s="15" t="s">
        <v>281</v>
      </c>
      <c r="C136" s="24">
        <v>260</v>
      </c>
    </row>
    <row r="137" spans="1:3" ht="31.2">
      <c r="A137" s="6" t="s">
        <v>282</v>
      </c>
      <c r="B137" s="15" t="s">
        <v>283</v>
      </c>
      <c r="C137" s="24">
        <v>255</v>
      </c>
    </row>
    <row r="138" spans="1:3" ht="31.2">
      <c r="A138" s="6" t="s">
        <v>284</v>
      </c>
      <c r="B138" s="15" t="s">
        <v>285</v>
      </c>
      <c r="C138" s="24">
        <v>451</v>
      </c>
    </row>
    <row r="139" spans="1:3" ht="31.2">
      <c r="A139" s="6" t="s">
        <v>286</v>
      </c>
      <c r="B139" s="15" t="s">
        <v>287</v>
      </c>
      <c r="C139" s="24">
        <v>254</v>
      </c>
    </row>
    <row r="140" spans="1:3" ht="31.2">
      <c r="A140" s="6" t="s">
        <v>288</v>
      </c>
      <c r="B140" s="15" t="s">
        <v>289</v>
      </c>
      <c r="C140" s="24">
        <v>352</v>
      </c>
    </row>
    <row r="141" spans="1:3" ht="31.2">
      <c r="A141" s="6" t="s">
        <v>290</v>
      </c>
      <c r="B141" s="15" t="s">
        <v>291</v>
      </c>
      <c r="C141" s="24">
        <v>353</v>
      </c>
    </row>
    <row r="142" spans="1:3" ht="31.2">
      <c r="A142" s="6" t="s">
        <v>292</v>
      </c>
      <c r="B142" s="15" t="s">
        <v>293</v>
      </c>
      <c r="C142" s="24">
        <v>639</v>
      </c>
    </row>
    <row r="143" spans="1:3" ht="31.2">
      <c r="A143" s="6" t="s">
        <v>294</v>
      </c>
      <c r="B143" s="15" t="s">
        <v>295</v>
      </c>
      <c r="C143" s="24">
        <v>420</v>
      </c>
    </row>
    <row r="144" spans="1:3" ht="31.2">
      <c r="A144" s="6" t="s">
        <v>296</v>
      </c>
      <c r="B144" s="15" t="s">
        <v>297</v>
      </c>
      <c r="C144" s="24">
        <v>703</v>
      </c>
    </row>
    <row r="145" spans="1:3" ht="31.2">
      <c r="A145" s="6" t="s">
        <v>302</v>
      </c>
      <c r="B145" s="15" t="s">
        <v>298</v>
      </c>
      <c r="C145" s="24">
        <v>347</v>
      </c>
    </row>
    <row r="146" spans="1:3" ht="31.2">
      <c r="A146" s="6" t="s">
        <v>303</v>
      </c>
      <c r="B146" s="15" t="s">
        <v>299</v>
      </c>
      <c r="C146" s="24">
        <v>567</v>
      </c>
    </row>
    <row r="147" spans="1:3" ht="31.2">
      <c r="A147" s="6" t="s">
        <v>304</v>
      </c>
      <c r="B147" s="15" t="s">
        <v>300</v>
      </c>
      <c r="C147" s="24">
        <v>441</v>
      </c>
    </row>
    <row r="148" spans="1:3" ht="31.2">
      <c r="A148" s="6" t="s">
        <v>305</v>
      </c>
      <c r="B148" s="15" t="s">
        <v>301</v>
      </c>
      <c r="C148" s="24">
        <v>1228</v>
      </c>
    </row>
    <row r="149" spans="1:3" ht="31.2">
      <c r="A149" s="6" t="s">
        <v>705</v>
      </c>
      <c r="B149" s="15" t="s">
        <v>708</v>
      </c>
      <c r="C149" s="24">
        <v>1738</v>
      </c>
    </row>
    <row r="150" spans="1:3" ht="31.2">
      <c r="A150" s="6" t="s">
        <v>706</v>
      </c>
      <c r="B150" s="15" t="s">
        <v>707</v>
      </c>
      <c r="C150" s="24">
        <v>2733</v>
      </c>
    </row>
    <row r="151" spans="1:3" ht="31.2">
      <c r="A151" s="6" t="s">
        <v>62</v>
      </c>
      <c r="B151" s="15" t="s">
        <v>189</v>
      </c>
      <c r="C151" s="24">
        <v>5073</v>
      </c>
    </row>
    <row r="152" spans="1:3" ht="31.2">
      <c r="A152" s="6" t="s">
        <v>117</v>
      </c>
      <c r="B152" s="15" t="s">
        <v>190</v>
      </c>
      <c r="C152" s="24">
        <v>5207</v>
      </c>
    </row>
    <row r="153" spans="1:3" ht="31.2">
      <c r="A153" s="6" t="s">
        <v>63</v>
      </c>
      <c r="B153" s="15" t="s">
        <v>191</v>
      </c>
      <c r="C153" s="24">
        <v>5839</v>
      </c>
    </row>
    <row r="154" spans="1:3" ht="31.2">
      <c r="A154" s="6" t="s">
        <v>758</v>
      </c>
      <c r="B154" s="15" t="s">
        <v>762</v>
      </c>
      <c r="C154" s="24">
        <v>3662</v>
      </c>
    </row>
    <row r="155" spans="1:3" ht="31.2">
      <c r="A155" s="6" t="s">
        <v>759</v>
      </c>
      <c r="B155" s="15" t="s">
        <v>763</v>
      </c>
      <c r="C155" s="24">
        <v>5073</v>
      </c>
    </row>
    <row r="156" spans="1:3" ht="31.2">
      <c r="A156" s="6" t="s">
        <v>760</v>
      </c>
      <c r="B156" s="15" t="s">
        <v>764</v>
      </c>
      <c r="C156" s="24">
        <v>5207</v>
      </c>
    </row>
    <row r="157" spans="1:3" ht="31.2">
      <c r="A157" s="6" t="s">
        <v>761</v>
      </c>
      <c r="B157" s="15" t="s">
        <v>765</v>
      </c>
      <c r="C157" s="24">
        <v>5839</v>
      </c>
    </row>
    <row r="158" spans="1:3" ht="31.2">
      <c r="A158" s="6" t="s">
        <v>332</v>
      </c>
      <c r="B158" s="15" t="s">
        <v>334</v>
      </c>
      <c r="C158" s="24">
        <v>195</v>
      </c>
    </row>
    <row r="159" spans="1:3" ht="31.2">
      <c r="A159" s="6" t="s">
        <v>333</v>
      </c>
      <c r="B159" s="15" t="s">
        <v>335</v>
      </c>
      <c r="C159" s="24">
        <v>307</v>
      </c>
    </row>
    <row r="160" spans="1:3" ht="31.2">
      <c r="A160" s="6" t="s">
        <v>343</v>
      </c>
      <c r="B160" s="15" t="s">
        <v>345</v>
      </c>
      <c r="C160" s="24">
        <v>752</v>
      </c>
    </row>
    <row r="161" spans="1:3" ht="31.2">
      <c r="A161" s="6" t="s">
        <v>344</v>
      </c>
      <c r="B161" s="15" t="s">
        <v>346</v>
      </c>
      <c r="C161" s="24">
        <v>802</v>
      </c>
    </row>
    <row r="162" spans="1:3" ht="18">
      <c r="A162" s="49"/>
      <c r="B162" s="52" t="s">
        <v>39</v>
      </c>
      <c r="C162" s="50"/>
    </row>
    <row r="163" spans="1:3" ht="31.2">
      <c r="A163" s="6" t="s">
        <v>83</v>
      </c>
      <c r="B163" s="15" t="s">
        <v>84</v>
      </c>
      <c r="C163" s="24">
        <v>4460</v>
      </c>
    </row>
    <row r="164" spans="1:3" ht="46.8">
      <c r="A164" s="6" t="s">
        <v>40</v>
      </c>
      <c r="B164" s="15" t="s">
        <v>119</v>
      </c>
      <c r="C164" s="24">
        <v>14970</v>
      </c>
    </row>
    <row r="165" spans="1:3">
      <c r="A165" s="6" t="s">
        <v>85</v>
      </c>
      <c r="B165" s="15" t="s">
        <v>111</v>
      </c>
      <c r="C165" s="24">
        <v>2200</v>
      </c>
    </row>
    <row r="166" spans="1:3">
      <c r="A166" s="6" t="s">
        <v>86</v>
      </c>
      <c r="B166" s="15" t="s">
        <v>112</v>
      </c>
      <c r="C166" s="24">
        <v>3800</v>
      </c>
    </row>
    <row r="167" spans="1:3">
      <c r="A167" s="6" t="s">
        <v>87</v>
      </c>
      <c r="B167" s="15" t="s">
        <v>113</v>
      </c>
      <c r="C167" s="24">
        <v>12200</v>
      </c>
    </row>
    <row r="168" spans="1:3" ht="18">
      <c r="A168" s="49"/>
      <c r="B168" s="52" t="s">
        <v>41</v>
      </c>
      <c r="C168" s="50"/>
    </row>
    <row r="169" spans="1:3" ht="31.2">
      <c r="A169" s="6" t="s">
        <v>42</v>
      </c>
      <c r="B169" s="15" t="s">
        <v>46</v>
      </c>
      <c r="C169" s="24">
        <v>970</v>
      </c>
    </row>
    <row r="170" spans="1:3" ht="31.2">
      <c r="A170" s="6" t="s">
        <v>74</v>
      </c>
      <c r="B170" s="15" t="s">
        <v>75</v>
      </c>
      <c r="C170" s="26">
        <v>970</v>
      </c>
    </row>
    <row r="171" spans="1:3" ht="31.2">
      <c r="A171" s="6" t="s">
        <v>43</v>
      </c>
      <c r="B171" s="15" t="s">
        <v>47</v>
      </c>
      <c r="C171" s="24">
        <v>1490</v>
      </c>
    </row>
    <row r="172" spans="1:3" ht="31.2">
      <c r="A172" s="6" t="s">
        <v>44</v>
      </c>
      <c r="B172" s="15" t="s">
        <v>48</v>
      </c>
      <c r="C172" s="24">
        <v>1990</v>
      </c>
    </row>
    <row r="173" spans="1:3" ht="46.8">
      <c r="A173" s="6" t="s">
        <v>45</v>
      </c>
      <c r="B173" s="15" t="s">
        <v>362</v>
      </c>
      <c r="C173" s="24">
        <v>1990</v>
      </c>
    </row>
    <row r="174" spans="1:3" ht="46.8">
      <c r="A174" s="6" t="s">
        <v>350</v>
      </c>
      <c r="B174" s="15" t="s">
        <v>352</v>
      </c>
      <c r="C174" s="24">
        <v>6070</v>
      </c>
    </row>
    <row r="175" spans="1:3" ht="46.8">
      <c r="A175" s="6" t="s">
        <v>351</v>
      </c>
      <c r="B175" s="15" t="s">
        <v>353</v>
      </c>
      <c r="C175" s="24">
        <v>11700</v>
      </c>
    </row>
    <row r="176" spans="1:3" ht="18">
      <c r="A176" s="51"/>
      <c r="B176" s="52" t="s">
        <v>69</v>
      </c>
      <c r="C176" s="53"/>
    </row>
    <row r="177" spans="1:3">
      <c r="A177" s="6" t="s">
        <v>70</v>
      </c>
      <c r="B177" s="15" t="s">
        <v>71</v>
      </c>
      <c r="C177" s="24">
        <v>210</v>
      </c>
    </row>
    <row r="178" spans="1:3" ht="31.2">
      <c r="A178" s="6" t="s">
        <v>72</v>
      </c>
      <c r="B178" s="15" t="s">
        <v>184</v>
      </c>
      <c r="C178" s="24">
        <v>720</v>
      </c>
    </row>
    <row r="179" spans="1:3" ht="31.2">
      <c r="A179" s="6" t="s">
        <v>126</v>
      </c>
      <c r="B179" s="15" t="s">
        <v>123</v>
      </c>
      <c r="C179" s="24">
        <v>750</v>
      </c>
    </row>
    <row r="180" spans="1:3" ht="31.2">
      <c r="A180" s="6" t="s">
        <v>124</v>
      </c>
      <c r="B180" s="15" t="s">
        <v>125</v>
      </c>
      <c r="C180" s="24">
        <v>960</v>
      </c>
    </row>
    <row r="181" spans="1:3" ht="19.05" customHeight="1">
      <c r="A181" s="6" t="s">
        <v>202</v>
      </c>
      <c r="B181" s="15" t="s">
        <v>199</v>
      </c>
      <c r="C181" s="24">
        <v>450</v>
      </c>
    </row>
    <row r="182" spans="1:3">
      <c r="A182" s="6" t="s">
        <v>203</v>
      </c>
      <c r="B182" s="15" t="s">
        <v>200</v>
      </c>
      <c r="C182" s="24">
        <v>600</v>
      </c>
    </row>
    <row r="183" spans="1:3">
      <c r="A183" s="6" t="s">
        <v>204</v>
      </c>
      <c r="B183" s="15" t="s">
        <v>201</v>
      </c>
      <c r="C183" s="24">
        <v>750</v>
      </c>
    </row>
    <row r="184" spans="1:3" ht="18">
      <c r="A184" s="54"/>
      <c r="B184" s="55" t="s">
        <v>50</v>
      </c>
      <c r="C184" s="56"/>
    </row>
    <row r="185" spans="1:3" ht="18">
      <c r="A185" s="57"/>
      <c r="B185" s="52" t="s">
        <v>51</v>
      </c>
      <c r="C185" s="58"/>
    </row>
    <row r="186" spans="1:3" ht="31.2">
      <c r="A186" s="6" t="s">
        <v>88</v>
      </c>
      <c r="B186" s="15" t="s">
        <v>130</v>
      </c>
      <c r="C186" s="24">
        <v>364</v>
      </c>
    </row>
    <row r="187" spans="1:3" ht="31.2">
      <c r="A187" s="6" t="s">
        <v>52</v>
      </c>
      <c r="B187" s="15" t="s">
        <v>131</v>
      </c>
      <c r="C187" s="24">
        <v>1222</v>
      </c>
    </row>
    <row r="188" spans="1:3">
      <c r="A188" s="6" t="s">
        <v>53</v>
      </c>
      <c r="B188" s="15" t="s">
        <v>132</v>
      </c>
      <c r="C188" s="24">
        <v>79</v>
      </c>
    </row>
    <row r="189" spans="1:3">
      <c r="A189" s="6" t="s">
        <v>76</v>
      </c>
      <c r="B189" s="15" t="s">
        <v>133</v>
      </c>
      <c r="C189" s="24">
        <v>79</v>
      </c>
    </row>
    <row r="190" spans="1:3">
      <c r="A190" s="6" t="s">
        <v>54</v>
      </c>
      <c r="B190" s="15" t="s">
        <v>134</v>
      </c>
      <c r="C190" s="24">
        <v>122</v>
      </c>
    </row>
    <row r="191" spans="1:3">
      <c r="A191" s="6" t="s">
        <v>55</v>
      </c>
      <c r="B191" s="15" t="s">
        <v>135</v>
      </c>
      <c r="C191" s="24">
        <v>162</v>
      </c>
    </row>
    <row r="192" spans="1:3">
      <c r="A192" s="6" t="s">
        <v>56</v>
      </c>
      <c r="B192" s="15" t="s">
        <v>136</v>
      </c>
      <c r="C192" s="24">
        <v>162</v>
      </c>
    </row>
    <row r="193" spans="1:3" ht="31.2">
      <c r="A193" s="6" t="s">
        <v>356</v>
      </c>
      <c r="B193" s="15" t="s">
        <v>354</v>
      </c>
      <c r="C193" s="24">
        <v>508</v>
      </c>
    </row>
    <row r="194" spans="1:3" ht="31.2">
      <c r="A194" s="6" t="s">
        <v>357</v>
      </c>
      <c r="B194" s="15" t="s">
        <v>355</v>
      </c>
      <c r="C194" s="24">
        <v>979</v>
      </c>
    </row>
    <row r="195" spans="1:3" ht="18">
      <c r="A195" s="57"/>
      <c r="B195" s="52" t="s">
        <v>326</v>
      </c>
      <c r="C195" s="58"/>
    </row>
    <row r="196" spans="1:3" ht="31.2">
      <c r="A196" s="6" t="s">
        <v>89</v>
      </c>
      <c r="B196" s="15" t="s">
        <v>192</v>
      </c>
      <c r="C196" s="24">
        <v>543</v>
      </c>
    </row>
    <row r="197" spans="1:3" ht="31.2">
      <c r="A197" s="6" t="s">
        <v>57</v>
      </c>
      <c r="B197" s="15" t="s">
        <v>193</v>
      </c>
      <c r="C197" s="24">
        <v>1821</v>
      </c>
    </row>
    <row r="198" spans="1:3">
      <c r="A198" s="6" t="s">
        <v>58</v>
      </c>
      <c r="B198" s="15" t="s">
        <v>194</v>
      </c>
      <c r="C198" s="24">
        <v>118</v>
      </c>
    </row>
    <row r="199" spans="1:3">
      <c r="A199" s="6" t="s">
        <v>77</v>
      </c>
      <c r="B199" s="15" t="s">
        <v>195</v>
      </c>
      <c r="C199" s="24">
        <v>118</v>
      </c>
    </row>
    <row r="200" spans="1:3">
      <c r="A200" s="6" t="s">
        <v>59</v>
      </c>
      <c r="B200" s="15" t="s">
        <v>196</v>
      </c>
      <c r="C200" s="24">
        <v>181</v>
      </c>
    </row>
    <row r="201" spans="1:3">
      <c r="A201" s="6" t="s">
        <v>60</v>
      </c>
      <c r="B201" s="15" t="s">
        <v>197</v>
      </c>
      <c r="C201" s="24">
        <v>242</v>
      </c>
    </row>
    <row r="202" spans="1:3">
      <c r="A202" s="6" t="s">
        <v>61</v>
      </c>
      <c r="B202" s="15" t="s">
        <v>198</v>
      </c>
      <c r="C202" s="24">
        <v>242</v>
      </c>
    </row>
    <row r="203" spans="1:3" ht="19.95" customHeight="1">
      <c r="A203" s="6" t="s">
        <v>358</v>
      </c>
      <c r="B203" s="15" t="s">
        <v>360</v>
      </c>
      <c r="C203" s="24">
        <v>751</v>
      </c>
    </row>
    <row r="204" spans="1:3" ht="19.95" customHeight="1">
      <c r="A204" s="6" t="s">
        <v>359</v>
      </c>
      <c r="B204" s="15" t="s">
        <v>361</v>
      </c>
      <c r="C204" s="24">
        <v>1447</v>
      </c>
    </row>
    <row r="205" spans="1:3" ht="18">
      <c r="A205" s="38"/>
      <c r="B205" s="39" t="s">
        <v>601</v>
      </c>
      <c r="C205" s="40"/>
    </row>
    <row r="206" spans="1:3">
      <c r="A206" s="6" t="s">
        <v>602</v>
      </c>
      <c r="B206" s="15" t="s">
        <v>651</v>
      </c>
      <c r="C206" s="24">
        <v>2620</v>
      </c>
    </row>
    <row r="207" spans="1:3">
      <c r="A207" s="6" t="s">
        <v>603</v>
      </c>
      <c r="B207" s="15" t="s">
        <v>713</v>
      </c>
      <c r="C207" s="24">
        <v>25900</v>
      </c>
    </row>
    <row r="208" spans="1:3">
      <c r="A208" s="6" t="s">
        <v>604</v>
      </c>
      <c r="B208" s="15" t="s">
        <v>652</v>
      </c>
      <c r="C208" s="24">
        <v>230</v>
      </c>
    </row>
    <row r="209" spans="1:3">
      <c r="A209" s="6" t="s">
        <v>605</v>
      </c>
      <c r="B209" s="15" t="s">
        <v>653</v>
      </c>
      <c r="C209" s="24">
        <v>1840</v>
      </c>
    </row>
    <row r="210" spans="1:3">
      <c r="A210" s="6" t="s">
        <v>606</v>
      </c>
      <c r="B210" s="15" t="s">
        <v>654</v>
      </c>
      <c r="C210" s="24">
        <v>14720</v>
      </c>
    </row>
    <row r="211" spans="1:3">
      <c r="A211" s="6" t="s">
        <v>607</v>
      </c>
      <c r="B211" s="15" t="s">
        <v>655</v>
      </c>
      <c r="C211" s="24">
        <v>58880</v>
      </c>
    </row>
    <row r="212" spans="1:3" ht="18">
      <c r="A212" s="38"/>
      <c r="B212" s="39" t="s">
        <v>608</v>
      </c>
      <c r="C212" s="40"/>
    </row>
    <row r="213" spans="1:3">
      <c r="A213" s="6" t="s">
        <v>609</v>
      </c>
      <c r="B213" s="15" t="s">
        <v>615</v>
      </c>
      <c r="C213" s="24">
        <v>220</v>
      </c>
    </row>
    <row r="214" spans="1:3">
      <c r="A214" s="6" t="s">
        <v>610</v>
      </c>
      <c r="B214" s="15" t="s">
        <v>616</v>
      </c>
      <c r="C214" s="24">
        <v>2167</v>
      </c>
    </row>
    <row r="215" spans="1:3">
      <c r="A215" s="6" t="s">
        <v>611</v>
      </c>
      <c r="B215" s="15" t="s">
        <v>617</v>
      </c>
      <c r="C215" s="24">
        <v>20</v>
      </c>
    </row>
    <row r="216" spans="1:3">
      <c r="A216" s="6" t="s">
        <v>612</v>
      </c>
      <c r="B216" s="15" t="s">
        <v>618</v>
      </c>
      <c r="C216" s="24">
        <v>154</v>
      </c>
    </row>
    <row r="217" spans="1:3">
      <c r="A217" s="6" t="s">
        <v>613</v>
      </c>
      <c r="B217" s="15" t="s">
        <v>619</v>
      </c>
      <c r="C217" s="24">
        <v>1232</v>
      </c>
    </row>
    <row r="218" spans="1:3">
      <c r="A218" s="6" t="s">
        <v>614</v>
      </c>
      <c r="B218" s="15" t="s">
        <v>620</v>
      </c>
      <c r="C218" s="24">
        <v>4926</v>
      </c>
    </row>
    <row r="219" spans="1:3" ht="18">
      <c r="A219" s="41"/>
      <c r="B219" s="42" t="s">
        <v>621</v>
      </c>
      <c r="C219" s="43"/>
    </row>
    <row r="220" spans="1:3" ht="31.2">
      <c r="A220" s="6" t="s">
        <v>622</v>
      </c>
      <c r="B220" s="15" t="s">
        <v>628</v>
      </c>
      <c r="C220" s="24">
        <v>6983</v>
      </c>
    </row>
    <row r="221" spans="1:3">
      <c r="A221" s="6" t="s">
        <v>630</v>
      </c>
      <c r="B221" s="15" t="s">
        <v>629</v>
      </c>
      <c r="C221" s="24">
        <v>882</v>
      </c>
    </row>
    <row r="222" spans="1:3">
      <c r="A222" s="6" t="s">
        <v>631</v>
      </c>
      <c r="B222" s="15" t="s">
        <v>670</v>
      </c>
      <c r="C222" s="24">
        <v>294</v>
      </c>
    </row>
    <row r="223" spans="1:3">
      <c r="A223" s="6" t="s">
        <v>632</v>
      </c>
      <c r="B223" s="15" t="s">
        <v>671</v>
      </c>
      <c r="C223" s="24">
        <v>478</v>
      </c>
    </row>
    <row r="224" spans="1:3" ht="31.2">
      <c r="A224" s="6" t="s">
        <v>623</v>
      </c>
      <c r="B224" s="15" t="s">
        <v>627</v>
      </c>
      <c r="C224" s="24">
        <v>41528</v>
      </c>
    </row>
    <row r="225" spans="1:3">
      <c r="A225" s="6" t="s">
        <v>633</v>
      </c>
      <c r="B225" s="15" t="s">
        <v>624</v>
      </c>
      <c r="C225" s="24">
        <v>5145</v>
      </c>
    </row>
    <row r="226" spans="1:3">
      <c r="A226" s="6" t="s">
        <v>634</v>
      </c>
      <c r="B226" s="15" t="s">
        <v>625</v>
      </c>
      <c r="C226" s="24">
        <v>1764</v>
      </c>
    </row>
    <row r="227" spans="1:3">
      <c r="A227" s="6" t="s">
        <v>635</v>
      </c>
      <c r="B227" s="15" t="s">
        <v>626</v>
      </c>
      <c r="C227" s="24">
        <v>2757</v>
      </c>
    </row>
    <row r="228" spans="1:3">
      <c r="A228" s="6" t="s">
        <v>639</v>
      </c>
      <c r="B228" s="15" t="s">
        <v>636</v>
      </c>
      <c r="C228" s="24">
        <v>441</v>
      </c>
    </row>
    <row r="229" spans="1:3">
      <c r="A229" s="6" t="s">
        <v>640</v>
      </c>
      <c r="B229" s="15" t="s">
        <v>637</v>
      </c>
      <c r="C229" s="24">
        <v>1764</v>
      </c>
    </row>
    <row r="230" spans="1:3">
      <c r="A230" s="6" t="s">
        <v>658</v>
      </c>
      <c r="B230" s="15" t="s">
        <v>638</v>
      </c>
      <c r="C230" s="24">
        <v>3234</v>
      </c>
    </row>
    <row r="231" spans="1:3" ht="18">
      <c r="A231" s="41"/>
      <c r="B231" s="42" t="s">
        <v>641</v>
      </c>
      <c r="C231" s="43"/>
    </row>
    <row r="232" spans="1:3">
      <c r="A232" s="6" t="s">
        <v>647</v>
      </c>
      <c r="B232" s="15" t="s">
        <v>643</v>
      </c>
      <c r="C232" s="24">
        <v>585</v>
      </c>
    </row>
    <row r="233" spans="1:3" ht="31.2">
      <c r="A233" s="6" t="s">
        <v>648</v>
      </c>
      <c r="B233" s="15" t="s">
        <v>644</v>
      </c>
      <c r="C233" s="24">
        <v>3474</v>
      </c>
    </row>
    <row r="234" spans="1:3" ht="18">
      <c r="A234" s="41"/>
      <c r="B234" s="42" t="s">
        <v>642</v>
      </c>
      <c r="C234" s="43"/>
    </row>
    <row r="235" spans="1:3">
      <c r="A235" s="6" t="s">
        <v>649</v>
      </c>
      <c r="B235" s="15" t="s">
        <v>645</v>
      </c>
      <c r="C235" s="24">
        <v>864</v>
      </c>
    </row>
    <row r="236" spans="1:3" ht="31.2">
      <c r="A236" s="6" t="s">
        <v>650</v>
      </c>
      <c r="B236" s="15" t="s">
        <v>646</v>
      </c>
      <c r="C236" s="24">
        <v>5135</v>
      </c>
    </row>
    <row r="237" spans="1:3" ht="18">
      <c r="A237" s="30"/>
      <c r="B237" s="31" t="s">
        <v>217</v>
      </c>
      <c r="C237" s="31"/>
    </row>
    <row r="238" spans="1:3" ht="31.2">
      <c r="A238" s="6" t="s">
        <v>714</v>
      </c>
      <c r="B238" s="15" t="s">
        <v>737</v>
      </c>
      <c r="C238" s="24">
        <v>3994</v>
      </c>
    </row>
    <row r="239" spans="1:3" ht="31.2">
      <c r="A239" s="6" t="s">
        <v>723</v>
      </c>
      <c r="B239" s="15" t="s">
        <v>741</v>
      </c>
      <c r="C239" s="24">
        <v>8827</v>
      </c>
    </row>
    <row r="240" spans="1:3">
      <c r="A240" s="6" t="s">
        <v>728</v>
      </c>
      <c r="B240" s="15" t="s">
        <v>731</v>
      </c>
      <c r="C240" s="24">
        <v>812</v>
      </c>
    </row>
    <row r="241" spans="1:3">
      <c r="A241" s="6" t="s">
        <v>729</v>
      </c>
      <c r="B241" s="15" t="s">
        <v>732</v>
      </c>
      <c r="C241" s="24">
        <v>1295</v>
      </c>
    </row>
    <row r="242" spans="1:3">
      <c r="A242" s="6" t="s">
        <v>730</v>
      </c>
      <c r="B242" s="15" t="s">
        <v>733</v>
      </c>
      <c r="C242" s="24">
        <v>2890</v>
      </c>
    </row>
    <row r="243" spans="1:3">
      <c r="A243" s="6" t="s">
        <v>207</v>
      </c>
      <c r="B243" s="15" t="s">
        <v>208</v>
      </c>
      <c r="C243" s="32">
        <v>1500000</v>
      </c>
    </row>
    <row r="244" spans="1:3">
      <c r="A244" s="6" t="s">
        <v>209</v>
      </c>
      <c r="B244" s="15" t="s">
        <v>210</v>
      </c>
      <c r="C244" s="32">
        <v>12400</v>
      </c>
    </row>
    <row r="245" spans="1:3">
      <c r="A245" s="6" t="s">
        <v>211</v>
      </c>
      <c r="B245" s="15" t="s">
        <v>212</v>
      </c>
      <c r="C245" s="32">
        <v>66000</v>
      </c>
    </row>
    <row r="246" spans="1:3" ht="31.2">
      <c r="A246" s="6" t="s">
        <v>213</v>
      </c>
      <c r="B246" s="15" t="s">
        <v>214</v>
      </c>
      <c r="C246" s="32">
        <v>7800</v>
      </c>
    </row>
    <row r="247" spans="1:3" ht="31.2">
      <c r="A247" s="6" t="s">
        <v>215</v>
      </c>
      <c r="B247" s="15" t="s">
        <v>216</v>
      </c>
      <c r="C247" s="32">
        <v>3258000</v>
      </c>
    </row>
    <row r="248" spans="1:3" ht="31.2">
      <c r="A248" s="6" t="s">
        <v>218</v>
      </c>
      <c r="B248" s="15" t="s">
        <v>219</v>
      </c>
      <c r="C248" s="32">
        <v>2172000</v>
      </c>
    </row>
    <row r="249" spans="1:3" ht="31.2">
      <c r="A249" s="6" t="s">
        <v>715</v>
      </c>
      <c r="B249" s="15" t="s">
        <v>734</v>
      </c>
      <c r="C249" s="24">
        <v>290</v>
      </c>
    </row>
    <row r="250" spans="1:3" ht="31.2">
      <c r="A250" s="6" t="s">
        <v>716</v>
      </c>
      <c r="B250" s="15" t="s">
        <v>735</v>
      </c>
      <c r="C250" s="24">
        <v>590</v>
      </c>
    </row>
    <row r="251" spans="1:3" ht="31.2">
      <c r="A251" s="6" t="s">
        <v>220</v>
      </c>
      <c r="B251" s="15" t="s">
        <v>736</v>
      </c>
      <c r="C251" s="24">
        <v>910</v>
      </c>
    </row>
    <row r="252" spans="1:3" ht="31.2">
      <c r="A252" s="6" t="s">
        <v>221</v>
      </c>
      <c r="B252" s="15" t="s">
        <v>736</v>
      </c>
      <c r="C252" s="24">
        <v>1820</v>
      </c>
    </row>
    <row r="253" spans="1:3" ht="18">
      <c r="A253" s="30"/>
      <c r="B253" s="31" t="s">
        <v>717</v>
      </c>
      <c r="C253" s="30"/>
    </row>
    <row r="254" spans="1:3">
      <c r="A254" s="6" t="s">
        <v>718</v>
      </c>
      <c r="B254" s="15" t="s">
        <v>719</v>
      </c>
      <c r="C254" s="24">
        <v>334</v>
      </c>
    </row>
    <row r="255" spans="1:3">
      <c r="A255" s="6" t="s">
        <v>724</v>
      </c>
      <c r="B255" s="15" t="s">
        <v>725</v>
      </c>
      <c r="C255" s="24">
        <v>738</v>
      </c>
    </row>
    <row r="256" spans="1:3" ht="18">
      <c r="A256" s="31"/>
      <c r="B256" s="31" t="s">
        <v>720</v>
      </c>
      <c r="C256" s="31"/>
    </row>
    <row r="257" spans="1:3">
      <c r="A257" s="6" t="s">
        <v>721</v>
      </c>
      <c r="B257" s="15" t="s">
        <v>722</v>
      </c>
      <c r="C257" s="24">
        <v>494</v>
      </c>
    </row>
    <row r="258" spans="1:3">
      <c r="A258" s="6" t="s">
        <v>726</v>
      </c>
      <c r="B258" s="15" t="s">
        <v>727</v>
      </c>
      <c r="C258" s="24">
        <v>1091</v>
      </c>
    </row>
    <row r="259" spans="1:3" ht="18">
      <c r="A259" s="46"/>
      <c r="B259" s="47" t="s">
        <v>672</v>
      </c>
      <c r="C259" s="48"/>
    </row>
    <row r="260" spans="1:3" ht="31.2">
      <c r="A260" s="6" t="s">
        <v>685</v>
      </c>
      <c r="B260" s="15" t="s">
        <v>696</v>
      </c>
      <c r="C260" s="24">
        <v>11130</v>
      </c>
    </row>
    <row r="261" spans="1:3" ht="31.2">
      <c r="A261" s="6" t="s">
        <v>686</v>
      </c>
      <c r="B261" s="15" t="s">
        <v>697</v>
      </c>
      <c r="C261" s="24">
        <v>16505</v>
      </c>
    </row>
    <row r="262" spans="1:3" ht="31.2">
      <c r="A262" s="6" t="s">
        <v>673</v>
      </c>
      <c r="B262" s="15" t="s">
        <v>695</v>
      </c>
      <c r="C262" s="24">
        <v>12755</v>
      </c>
    </row>
    <row r="263" spans="1:3" ht="31.2">
      <c r="A263" s="6" t="s">
        <v>674</v>
      </c>
      <c r="B263" s="15" t="s">
        <v>698</v>
      </c>
      <c r="C263" s="24">
        <v>18585</v>
      </c>
    </row>
    <row r="264" spans="1:3" ht="18">
      <c r="A264" s="46"/>
      <c r="B264" s="47" t="s">
        <v>675</v>
      </c>
      <c r="C264" s="48"/>
    </row>
    <row r="265" spans="1:3">
      <c r="A265" s="6" t="s">
        <v>687</v>
      </c>
      <c r="B265" s="15" t="s">
        <v>691</v>
      </c>
      <c r="C265" s="24">
        <v>931</v>
      </c>
    </row>
    <row r="266" spans="1:3">
      <c r="A266" s="6" t="s">
        <v>688</v>
      </c>
      <c r="B266" s="15" t="s">
        <v>692</v>
      </c>
      <c r="C266" s="24">
        <v>1381</v>
      </c>
    </row>
    <row r="267" spans="1:3">
      <c r="A267" s="6" t="s">
        <v>676</v>
      </c>
      <c r="B267" s="15" t="s">
        <v>681</v>
      </c>
      <c r="C267" s="24">
        <v>1067</v>
      </c>
    </row>
    <row r="268" spans="1:3">
      <c r="A268" s="6" t="s">
        <v>677</v>
      </c>
      <c r="B268" s="15" t="s">
        <v>682</v>
      </c>
      <c r="C268" s="24">
        <v>1555</v>
      </c>
    </row>
    <row r="269" spans="1:3" ht="18">
      <c r="A269" s="46"/>
      <c r="B269" s="47" t="s">
        <v>678</v>
      </c>
      <c r="C269" s="48"/>
    </row>
    <row r="270" spans="1:3">
      <c r="A270" s="6" t="s">
        <v>689</v>
      </c>
      <c r="B270" s="15" t="s">
        <v>693</v>
      </c>
      <c r="C270" s="24">
        <v>1376</v>
      </c>
    </row>
    <row r="271" spans="1:3">
      <c r="A271" s="6" t="s">
        <v>690</v>
      </c>
      <c r="B271" s="15" t="s">
        <v>694</v>
      </c>
      <c r="C271" s="24">
        <v>2041</v>
      </c>
    </row>
    <row r="272" spans="1:3">
      <c r="A272" s="6" t="s">
        <v>679</v>
      </c>
      <c r="B272" s="15" t="s">
        <v>683</v>
      </c>
      <c r="C272" s="24">
        <v>1577</v>
      </c>
    </row>
    <row r="273" spans="1:3">
      <c r="A273" s="6" t="s">
        <v>680</v>
      </c>
      <c r="B273" s="15" t="s">
        <v>684</v>
      </c>
      <c r="C273" s="24">
        <v>2298</v>
      </c>
    </row>
    <row r="274" spans="1:3" ht="18">
      <c r="A274" s="17"/>
      <c r="B274" s="19" t="s">
        <v>766</v>
      </c>
      <c r="C274" s="23"/>
    </row>
    <row r="275" spans="1:3" ht="46.8">
      <c r="A275" s="6" t="s">
        <v>767</v>
      </c>
      <c r="B275" s="15" t="s">
        <v>798</v>
      </c>
      <c r="C275" s="24">
        <v>846</v>
      </c>
    </row>
    <row r="276" spans="1:3" ht="46.8">
      <c r="A276" s="6" t="s">
        <v>768</v>
      </c>
      <c r="B276" s="15" t="s">
        <v>799</v>
      </c>
      <c r="C276" s="24">
        <v>1225</v>
      </c>
    </row>
    <row r="277" spans="1:3" ht="46.8">
      <c r="A277" s="6" t="s">
        <v>769</v>
      </c>
      <c r="B277" s="15" t="s">
        <v>800</v>
      </c>
      <c r="C277" s="24">
        <v>1637</v>
      </c>
    </row>
    <row r="278" spans="1:3" ht="46.8">
      <c r="A278" s="6" t="s">
        <v>770</v>
      </c>
      <c r="B278" s="15" t="s">
        <v>801</v>
      </c>
      <c r="C278" s="24">
        <v>2276</v>
      </c>
    </row>
    <row r="279" spans="1:3" ht="46.8">
      <c r="A279" s="6" t="s">
        <v>771</v>
      </c>
      <c r="B279" s="15" t="s">
        <v>802</v>
      </c>
      <c r="C279" s="24">
        <v>2233</v>
      </c>
    </row>
    <row r="280" spans="1:3" ht="46.8">
      <c r="A280" s="6" t="s">
        <v>772</v>
      </c>
      <c r="B280" s="15" t="s">
        <v>803</v>
      </c>
      <c r="C280" s="24">
        <v>3945</v>
      </c>
    </row>
    <row r="281" spans="1:3" ht="46.8">
      <c r="A281" s="6" t="s">
        <v>773</v>
      </c>
      <c r="B281" s="15" t="s">
        <v>804</v>
      </c>
      <c r="C281" s="24">
        <v>2222</v>
      </c>
    </row>
    <row r="282" spans="1:3" ht="46.8">
      <c r="A282" s="6" t="s">
        <v>774</v>
      </c>
      <c r="B282" s="15" t="s">
        <v>805</v>
      </c>
      <c r="C282" s="24">
        <v>3078</v>
      </c>
    </row>
    <row r="283" spans="1:3" ht="46.8">
      <c r="A283" s="6" t="s">
        <v>775</v>
      </c>
      <c r="B283" s="15" t="s">
        <v>806</v>
      </c>
      <c r="C283" s="24">
        <v>3089</v>
      </c>
    </row>
    <row r="284" spans="1:3" ht="46.8">
      <c r="A284" s="6" t="s">
        <v>776</v>
      </c>
      <c r="B284" s="15" t="s">
        <v>807</v>
      </c>
      <c r="C284" s="24">
        <v>5592</v>
      </c>
    </row>
    <row r="285" spans="1:3" ht="46.8">
      <c r="A285" s="6" t="s">
        <v>777</v>
      </c>
      <c r="B285" s="15" t="s">
        <v>808</v>
      </c>
      <c r="C285" s="24">
        <v>3674</v>
      </c>
    </row>
    <row r="286" spans="1:3" ht="46.8">
      <c r="A286" s="6" t="s">
        <v>778</v>
      </c>
      <c r="B286" s="15" t="s">
        <v>809</v>
      </c>
      <c r="C286" s="24">
        <v>6156</v>
      </c>
    </row>
    <row r="287" spans="1:3" ht="46.8">
      <c r="A287" s="6" t="s">
        <v>779</v>
      </c>
      <c r="B287" s="15" t="s">
        <v>810</v>
      </c>
      <c r="C287" s="24">
        <v>3035</v>
      </c>
    </row>
    <row r="288" spans="1:3" ht="46.8">
      <c r="A288" s="6" t="s">
        <v>780</v>
      </c>
      <c r="B288" s="15" t="s">
        <v>811</v>
      </c>
      <c r="C288" s="24">
        <v>4964</v>
      </c>
    </row>
    <row r="289" spans="1:3" ht="46.8">
      <c r="A289" s="6" t="s">
        <v>781</v>
      </c>
      <c r="B289" s="15" t="s">
        <v>812</v>
      </c>
      <c r="C289" s="24">
        <v>3858</v>
      </c>
    </row>
    <row r="290" spans="1:3" ht="46.8">
      <c r="A290" s="6" t="s">
        <v>782</v>
      </c>
      <c r="B290" s="15" t="s">
        <v>813</v>
      </c>
      <c r="C290" s="24">
        <v>10761</v>
      </c>
    </row>
    <row r="291" spans="1:3" ht="18">
      <c r="A291" s="17"/>
      <c r="B291" s="19" t="s">
        <v>814</v>
      </c>
      <c r="C291" s="23"/>
    </row>
    <row r="292" spans="1:3" ht="46.8">
      <c r="A292" s="6" t="s">
        <v>783</v>
      </c>
      <c r="B292" s="15" t="s">
        <v>815</v>
      </c>
      <c r="C292" s="24">
        <v>15212</v>
      </c>
    </row>
    <row r="293" spans="1:3" ht="46.8">
      <c r="A293" s="6" t="s">
        <v>784</v>
      </c>
      <c r="B293" s="15" t="s">
        <v>816</v>
      </c>
      <c r="C293" s="24">
        <v>23927</v>
      </c>
    </row>
    <row r="294" spans="1:3" ht="46.8">
      <c r="A294" s="6" t="s">
        <v>785</v>
      </c>
      <c r="B294" s="15" t="s">
        <v>817</v>
      </c>
      <c r="C294" s="24">
        <v>45105</v>
      </c>
    </row>
    <row r="295" spans="1:3" ht="46.8">
      <c r="A295" s="6" t="s">
        <v>786</v>
      </c>
      <c r="B295" s="15" t="s">
        <v>818</v>
      </c>
      <c r="C295" s="24">
        <v>46295</v>
      </c>
    </row>
    <row r="296" spans="1:3" ht="31.2">
      <c r="A296" s="6" t="s">
        <v>787</v>
      </c>
      <c r="B296" s="15" t="s">
        <v>819</v>
      </c>
      <c r="C296" s="24">
        <v>51919</v>
      </c>
    </row>
    <row r="297" spans="1:3" ht="46.8">
      <c r="A297" s="6" t="s">
        <v>788</v>
      </c>
      <c r="B297" s="15" t="s">
        <v>820</v>
      </c>
      <c r="C297" s="24">
        <v>32558</v>
      </c>
    </row>
    <row r="298" spans="1:3" ht="46.8">
      <c r="A298" s="6" t="s">
        <v>789</v>
      </c>
      <c r="B298" s="15" t="s">
        <v>821</v>
      </c>
      <c r="C298" s="24">
        <v>45105</v>
      </c>
    </row>
    <row r="299" spans="1:3" ht="46.8">
      <c r="A299" s="6" t="s">
        <v>790</v>
      </c>
      <c r="B299" s="15" t="s">
        <v>822</v>
      </c>
      <c r="C299" s="24">
        <v>46295</v>
      </c>
    </row>
    <row r="300" spans="1:3" ht="31.2">
      <c r="A300" s="6" t="s">
        <v>791</v>
      </c>
      <c r="B300" s="15" t="s">
        <v>823</v>
      </c>
      <c r="C300" s="24">
        <v>51919</v>
      </c>
    </row>
    <row r="301" spans="1:3" ht="18">
      <c r="A301" s="17"/>
      <c r="B301" s="19" t="s">
        <v>829</v>
      </c>
      <c r="C301" s="23"/>
    </row>
    <row r="302" spans="1:3" ht="46.8">
      <c r="A302" s="6" t="s">
        <v>792</v>
      </c>
      <c r="B302" s="15" t="s">
        <v>824</v>
      </c>
      <c r="C302" s="24">
        <v>1731</v>
      </c>
    </row>
    <row r="303" spans="1:3" ht="46.8">
      <c r="A303" s="6" t="s">
        <v>793</v>
      </c>
      <c r="B303" s="15" t="s">
        <v>825</v>
      </c>
      <c r="C303" s="24">
        <v>2726</v>
      </c>
    </row>
    <row r="304" spans="1:3" ht="46.8">
      <c r="A304" s="6" t="s">
        <v>794</v>
      </c>
      <c r="B304" s="15" t="s">
        <v>826</v>
      </c>
      <c r="C304" s="24">
        <v>6589</v>
      </c>
    </row>
    <row r="305" spans="1:3" ht="46.8">
      <c r="A305" s="6" t="s">
        <v>795</v>
      </c>
      <c r="B305" s="15" t="s">
        <v>827</v>
      </c>
      <c r="C305" s="24">
        <v>7033</v>
      </c>
    </row>
    <row r="306" spans="1:3" ht="18">
      <c r="A306" s="51"/>
      <c r="B306" s="52" t="s">
        <v>828</v>
      </c>
      <c r="C306" s="53"/>
    </row>
    <row r="307" spans="1:3" ht="31.2">
      <c r="A307" s="6" t="s">
        <v>834</v>
      </c>
      <c r="B307" s="15" t="s">
        <v>84</v>
      </c>
      <c r="C307" s="24">
        <v>4824</v>
      </c>
    </row>
    <row r="308" spans="1:3" ht="46.8">
      <c r="A308" s="6" t="s">
        <v>835</v>
      </c>
      <c r="B308" s="15" t="s">
        <v>119</v>
      </c>
      <c r="C308" s="24">
        <v>16192</v>
      </c>
    </row>
    <row r="309" spans="1:3" ht="18">
      <c r="A309" s="51"/>
      <c r="B309" s="52" t="s">
        <v>830</v>
      </c>
      <c r="C309" s="53"/>
    </row>
    <row r="310" spans="1:3" ht="31.2">
      <c r="A310" s="6" t="s">
        <v>836</v>
      </c>
      <c r="B310" s="15" t="s">
        <v>46</v>
      </c>
      <c r="C310" s="24">
        <v>1049</v>
      </c>
    </row>
    <row r="311" spans="1:3" ht="31.2">
      <c r="A311" s="6" t="s">
        <v>837</v>
      </c>
      <c r="B311" s="15" t="s">
        <v>75</v>
      </c>
      <c r="C311" s="26">
        <v>1049</v>
      </c>
    </row>
    <row r="312" spans="1:3" ht="31.2">
      <c r="A312" s="6" t="s">
        <v>838</v>
      </c>
      <c r="B312" s="15" t="s">
        <v>47</v>
      </c>
      <c r="C312" s="24">
        <v>1612</v>
      </c>
    </row>
    <row r="313" spans="1:3" ht="31.2">
      <c r="A313" s="6" t="s">
        <v>839</v>
      </c>
      <c r="B313" s="15" t="s">
        <v>48</v>
      </c>
      <c r="C313" s="24">
        <v>2152</v>
      </c>
    </row>
    <row r="314" spans="1:3" ht="46.8">
      <c r="A314" s="6" t="s">
        <v>840</v>
      </c>
      <c r="B314" s="15" t="s">
        <v>362</v>
      </c>
      <c r="C314" s="24">
        <v>2152</v>
      </c>
    </row>
    <row r="315" spans="1:3" ht="46.8">
      <c r="A315" s="6" t="s">
        <v>841</v>
      </c>
      <c r="B315" s="15" t="s">
        <v>352</v>
      </c>
      <c r="C315" s="24">
        <v>6578</v>
      </c>
    </row>
    <row r="316" spans="1:3" ht="46.8">
      <c r="A316" s="6" t="s">
        <v>842</v>
      </c>
      <c r="B316" s="15" t="s">
        <v>353</v>
      </c>
      <c r="C316" s="24">
        <v>12679</v>
      </c>
    </row>
    <row r="317" spans="1:3" ht="18">
      <c r="A317" s="38"/>
      <c r="B317" s="39" t="s">
        <v>831</v>
      </c>
      <c r="C317" s="40"/>
    </row>
    <row r="318" spans="1:3">
      <c r="A318" s="6" t="s">
        <v>843</v>
      </c>
      <c r="B318" s="15" t="s">
        <v>651</v>
      </c>
      <c r="C318" s="24">
        <v>2840</v>
      </c>
    </row>
    <row r="319" spans="1:3">
      <c r="A319" s="6" t="s">
        <v>844</v>
      </c>
      <c r="B319" s="15" t="s">
        <v>713</v>
      </c>
      <c r="C319" s="24">
        <v>28067</v>
      </c>
    </row>
    <row r="320" spans="1:3">
      <c r="A320" s="6" t="s">
        <v>845</v>
      </c>
      <c r="B320" s="15" t="s">
        <v>652</v>
      </c>
      <c r="C320" s="24">
        <v>250</v>
      </c>
    </row>
    <row r="321" spans="1:3">
      <c r="A321" s="6" t="s">
        <v>846</v>
      </c>
      <c r="B321" s="15" t="s">
        <v>653</v>
      </c>
      <c r="C321" s="24">
        <v>1994</v>
      </c>
    </row>
    <row r="322" spans="1:3">
      <c r="A322" s="6" t="s">
        <v>847</v>
      </c>
      <c r="B322" s="15" t="s">
        <v>654</v>
      </c>
      <c r="C322" s="24">
        <v>15952</v>
      </c>
    </row>
    <row r="323" spans="1:3">
      <c r="A323" s="6" t="s">
        <v>848</v>
      </c>
      <c r="B323" s="15" t="s">
        <v>655</v>
      </c>
      <c r="C323" s="24">
        <v>63806</v>
      </c>
    </row>
    <row r="324" spans="1:3" ht="18">
      <c r="A324" s="41"/>
      <c r="B324" s="42" t="s">
        <v>832</v>
      </c>
      <c r="C324" s="43"/>
    </row>
    <row r="325" spans="1:3" ht="31.2">
      <c r="A325" s="6" t="s">
        <v>849</v>
      </c>
      <c r="B325" s="15" t="s">
        <v>628</v>
      </c>
      <c r="C325" s="24">
        <v>7568</v>
      </c>
    </row>
    <row r="326" spans="1:3" ht="31.2">
      <c r="A326" s="6" t="s">
        <v>850</v>
      </c>
      <c r="B326" s="15" t="s">
        <v>627</v>
      </c>
      <c r="C326" s="24">
        <v>45002</v>
      </c>
    </row>
    <row r="327" spans="1:3" ht="18">
      <c r="A327" s="30"/>
      <c r="B327" s="31" t="s">
        <v>833</v>
      </c>
      <c r="C327" s="31"/>
    </row>
    <row r="328" spans="1:3" ht="31.2">
      <c r="A328" s="6" t="s">
        <v>851</v>
      </c>
      <c r="B328" s="15" t="s">
        <v>737</v>
      </c>
      <c r="C328" s="24">
        <v>4328</v>
      </c>
    </row>
    <row r="329" spans="1:3" ht="31.2">
      <c r="A329" s="6" t="s">
        <v>852</v>
      </c>
      <c r="B329" s="15" t="s">
        <v>741</v>
      </c>
      <c r="C329" s="24">
        <v>9565</v>
      </c>
    </row>
    <row r="330" spans="1:3" ht="18">
      <c r="A330" s="35"/>
      <c r="B330" s="36" t="s">
        <v>363</v>
      </c>
      <c r="C330" s="37"/>
    </row>
    <row r="331" spans="1:3" ht="46.8">
      <c r="A331" s="6" t="s">
        <v>364</v>
      </c>
      <c r="B331" s="15" t="s">
        <v>365</v>
      </c>
      <c r="C331" s="24">
        <v>67683</v>
      </c>
    </row>
    <row r="332" spans="1:3" ht="46.8">
      <c r="A332" s="6" t="s">
        <v>366</v>
      </c>
      <c r="B332" s="15" t="s">
        <v>367</v>
      </c>
      <c r="C332" s="24">
        <v>84602</v>
      </c>
    </row>
    <row r="333" spans="1:3" ht="46.8">
      <c r="A333" s="6" t="s">
        <v>368</v>
      </c>
      <c r="B333" s="15" t="s">
        <v>369</v>
      </c>
      <c r="C333" s="24">
        <v>112804</v>
      </c>
    </row>
    <row r="334" spans="1:3" ht="46.8">
      <c r="A334" s="6" t="s">
        <v>370</v>
      </c>
      <c r="B334" s="15" t="s">
        <v>371</v>
      </c>
      <c r="C334" s="24">
        <v>141005</v>
      </c>
    </row>
    <row r="335" spans="1:3" ht="46.8">
      <c r="A335" s="6" t="s">
        <v>372</v>
      </c>
      <c r="B335" s="15" t="s">
        <v>373</v>
      </c>
      <c r="C335" s="24">
        <v>169207</v>
      </c>
    </row>
    <row r="336" spans="1:3" ht="46.8">
      <c r="A336" s="6" t="s">
        <v>374</v>
      </c>
      <c r="B336" s="15" t="s">
        <v>375</v>
      </c>
      <c r="C336" s="24">
        <v>211507</v>
      </c>
    </row>
    <row r="337" spans="1:3" ht="46.8">
      <c r="A337" s="6" t="s">
        <v>656</v>
      </c>
      <c r="B337" s="15" t="s">
        <v>376</v>
      </c>
      <c r="C337" s="24">
        <v>282010</v>
      </c>
    </row>
    <row r="338" spans="1:3" ht="46.8">
      <c r="A338" s="6" t="s">
        <v>377</v>
      </c>
      <c r="B338" s="15" t="s">
        <v>378</v>
      </c>
      <c r="C338" s="24">
        <v>352513</v>
      </c>
    </row>
    <row r="339" spans="1:3" ht="46.8">
      <c r="A339" s="6" t="s">
        <v>657</v>
      </c>
      <c r="B339" s="15" t="s">
        <v>379</v>
      </c>
      <c r="C339" s="24">
        <v>423016</v>
      </c>
    </row>
    <row r="340" spans="1:3" ht="46.8">
      <c r="A340" s="6" t="s">
        <v>380</v>
      </c>
      <c r="B340" s="15" t="s">
        <v>381</v>
      </c>
      <c r="C340" s="24">
        <v>493518</v>
      </c>
    </row>
    <row r="341" spans="1:3" ht="46.8">
      <c r="A341" s="6" t="s">
        <v>382</v>
      </c>
      <c r="B341" s="15" t="s">
        <v>383</v>
      </c>
      <c r="C341" s="24">
        <v>564020</v>
      </c>
    </row>
    <row r="342" spans="1:3" ht="46.8">
      <c r="A342" s="6" t="s">
        <v>384</v>
      </c>
      <c r="B342" s="15" t="s">
        <v>385</v>
      </c>
      <c r="C342" s="24">
        <v>590254</v>
      </c>
    </row>
    <row r="343" spans="1:3" ht="46.8">
      <c r="A343" s="6" t="s">
        <v>386</v>
      </c>
      <c r="B343" s="15" t="s">
        <v>387</v>
      </c>
      <c r="C343" s="24">
        <v>705026</v>
      </c>
    </row>
    <row r="344" spans="1:3" ht="31.2">
      <c r="A344" s="6" t="s">
        <v>388</v>
      </c>
      <c r="B344" s="15" t="s">
        <v>389</v>
      </c>
      <c r="C344" s="24">
        <v>13059</v>
      </c>
    </row>
    <row r="345" spans="1:3" ht="31.2">
      <c r="A345" s="6" t="s">
        <v>390</v>
      </c>
      <c r="B345" s="15" t="s">
        <v>391</v>
      </c>
      <c r="C345" s="24">
        <v>19588</v>
      </c>
    </row>
    <row r="346" spans="1:3" ht="31.2">
      <c r="A346" s="6" t="s">
        <v>392</v>
      </c>
      <c r="B346" s="15" t="s">
        <v>393</v>
      </c>
      <c r="C346" s="24">
        <v>26118</v>
      </c>
    </row>
    <row r="347" spans="1:3" ht="31.2">
      <c r="A347" s="6" t="s">
        <v>394</v>
      </c>
      <c r="B347" s="15" t="s">
        <v>395</v>
      </c>
      <c r="C347" s="24">
        <v>32647</v>
      </c>
    </row>
    <row r="348" spans="1:3" ht="31.2">
      <c r="A348" s="6" t="s">
        <v>396</v>
      </c>
      <c r="B348" s="15" t="s">
        <v>397</v>
      </c>
      <c r="C348" s="24">
        <v>39177</v>
      </c>
    </row>
    <row r="349" spans="1:3" ht="31.2">
      <c r="A349" s="6" t="s">
        <v>398</v>
      </c>
      <c r="B349" s="15" t="s">
        <v>399</v>
      </c>
      <c r="C349" s="24">
        <v>45706</v>
      </c>
    </row>
    <row r="350" spans="1:3" ht="31.2">
      <c r="A350" s="6" t="s">
        <v>400</v>
      </c>
      <c r="B350" s="15" t="s">
        <v>401</v>
      </c>
      <c r="C350" s="24">
        <v>52235</v>
      </c>
    </row>
    <row r="351" spans="1:3" ht="31.2">
      <c r="A351" s="6" t="s">
        <v>402</v>
      </c>
      <c r="B351" s="15" t="s">
        <v>403</v>
      </c>
      <c r="C351" s="24">
        <v>58765</v>
      </c>
    </row>
    <row r="352" spans="1:3" ht="31.2">
      <c r="A352" s="6" t="s">
        <v>404</v>
      </c>
      <c r="B352" s="15" t="s">
        <v>405</v>
      </c>
      <c r="C352" s="24">
        <v>65294</v>
      </c>
    </row>
    <row r="353" spans="1:3" ht="31.2">
      <c r="A353" s="6" t="s">
        <v>406</v>
      </c>
      <c r="B353" s="15" t="s">
        <v>407</v>
      </c>
      <c r="C353" s="24">
        <v>71823</v>
      </c>
    </row>
    <row r="354" spans="1:3" ht="31.2">
      <c r="A354" s="6" t="s">
        <v>408</v>
      </c>
      <c r="B354" s="15" t="s">
        <v>409</v>
      </c>
      <c r="C354" s="24">
        <v>78352</v>
      </c>
    </row>
    <row r="355" spans="1:3" ht="31.2">
      <c r="A355" s="6" t="s">
        <v>410</v>
      </c>
      <c r="B355" s="15" t="s">
        <v>411</v>
      </c>
      <c r="C355" s="24">
        <v>84883</v>
      </c>
    </row>
    <row r="356" spans="1:3" ht="31.2">
      <c r="A356" s="6" t="s">
        <v>412</v>
      </c>
      <c r="B356" s="15" t="s">
        <v>413</v>
      </c>
      <c r="C356" s="24">
        <v>91412</v>
      </c>
    </row>
    <row r="357" spans="1:3" ht="31.2">
      <c r="A357" s="6" t="s">
        <v>414</v>
      </c>
      <c r="B357" s="15" t="s">
        <v>415</v>
      </c>
      <c r="C357" s="24">
        <v>97942</v>
      </c>
    </row>
    <row r="358" spans="1:3" ht="31.2">
      <c r="A358" s="6" t="s">
        <v>416</v>
      </c>
      <c r="B358" s="15" t="s">
        <v>417</v>
      </c>
      <c r="C358" s="24">
        <v>104471</v>
      </c>
    </row>
    <row r="359" spans="1:3" ht="31.2">
      <c r="A359" s="6" t="s">
        <v>418</v>
      </c>
      <c r="B359" s="15" t="s">
        <v>419</v>
      </c>
      <c r="C359" s="24">
        <v>111000</v>
      </c>
    </row>
    <row r="360" spans="1:3" ht="31.2">
      <c r="A360" s="6" t="s">
        <v>420</v>
      </c>
      <c r="B360" s="15" t="s">
        <v>421</v>
      </c>
      <c r="C360" s="24">
        <v>117530</v>
      </c>
    </row>
    <row r="361" spans="1:3" ht="31.2">
      <c r="A361" s="6" t="s">
        <v>422</v>
      </c>
      <c r="B361" s="15" t="s">
        <v>423</v>
      </c>
      <c r="C361" s="24">
        <v>124059</v>
      </c>
    </row>
    <row r="362" spans="1:3" ht="31.2">
      <c r="A362" s="6" t="s">
        <v>424</v>
      </c>
      <c r="B362" s="15" t="s">
        <v>425</v>
      </c>
      <c r="C362" s="24">
        <v>130588</v>
      </c>
    </row>
    <row r="363" spans="1:3" ht="31.2">
      <c r="A363" s="6" t="s">
        <v>426</v>
      </c>
      <c r="B363" s="15" t="s">
        <v>427</v>
      </c>
      <c r="C363" s="24">
        <v>137117</v>
      </c>
    </row>
    <row r="364" spans="1:3">
      <c r="A364" s="6" t="s">
        <v>553</v>
      </c>
      <c r="B364" s="15" t="s">
        <v>560</v>
      </c>
      <c r="C364" s="24">
        <v>12722</v>
      </c>
    </row>
    <row r="365" spans="1:3">
      <c r="A365" s="6" t="s">
        <v>554</v>
      </c>
      <c r="B365" s="15" t="s">
        <v>561</v>
      </c>
      <c r="C365" s="24">
        <v>8482</v>
      </c>
    </row>
    <row r="366" spans="1:3">
      <c r="A366" s="6" t="s">
        <v>555</v>
      </c>
      <c r="B366" s="15" t="s">
        <v>562</v>
      </c>
      <c r="C366" s="24">
        <v>5655</v>
      </c>
    </row>
    <row r="367" spans="1:3">
      <c r="A367" s="6" t="s">
        <v>556</v>
      </c>
      <c r="B367" s="15" t="s">
        <v>563</v>
      </c>
      <c r="C367" s="24">
        <v>3393</v>
      </c>
    </row>
    <row r="368" spans="1:3" ht="31.2">
      <c r="A368" s="6" t="s">
        <v>557</v>
      </c>
      <c r="B368" s="15" t="s">
        <v>564</v>
      </c>
      <c r="C368" s="24">
        <v>2828</v>
      </c>
    </row>
    <row r="369" spans="1:3">
      <c r="A369" s="6" t="s">
        <v>558</v>
      </c>
      <c r="B369" s="15" t="s">
        <v>565</v>
      </c>
      <c r="C369" s="24">
        <v>3393</v>
      </c>
    </row>
    <row r="370" spans="1:3" ht="31.2">
      <c r="A370" s="6" t="s">
        <v>582</v>
      </c>
      <c r="B370" s="15" t="s">
        <v>567</v>
      </c>
      <c r="C370" s="24">
        <v>7067</v>
      </c>
    </row>
    <row r="371" spans="1:3" ht="31.2">
      <c r="A371" s="6" t="s">
        <v>559</v>
      </c>
      <c r="B371" s="15" t="s">
        <v>566</v>
      </c>
      <c r="C371" s="24">
        <v>11309</v>
      </c>
    </row>
    <row r="372" spans="1:3" ht="18">
      <c r="A372" s="35"/>
      <c r="B372" s="36" t="s">
        <v>428</v>
      </c>
      <c r="C372" s="37"/>
    </row>
    <row r="373" spans="1:3">
      <c r="A373" s="6" t="s">
        <v>429</v>
      </c>
      <c r="B373" s="15" t="s">
        <v>460</v>
      </c>
      <c r="C373" s="24">
        <v>5662</v>
      </c>
    </row>
    <row r="374" spans="1:3">
      <c r="A374" s="6" t="s">
        <v>430</v>
      </c>
      <c r="B374" s="15" t="s">
        <v>461</v>
      </c>
      <c r="C374" s="24">
        <v>7077</v>
      </c>
    </row>
    <row r="375" spans="1:3">
      <c r="A375" s="6" t="s">
        <v>431</v>
      </c>
      <c r="B375" s="15" t="s">
        <v>462</v>
      </c>
      <c r="C375" s="24">
        <v>9437</v>
      </c>
    </row>
    <row r="376" spans="1:3">
      <c r="A376" s="6" t="s">
        <v>432</v>
      </c>
      <c r="B376" s="15" t="s">
        <v>463</v>
      </c>
      <c r="C376" s="24">
        <v>11796</v>
      </c>
    </row>
    <row r="377" spans="1:3">
      <c r="A377" s="6" t="s">
        <v>433</v>
      </c>
      <c r="B377" s="15" t="s">
        <v>464</v>
      </c>
      <c r="C377" s="24">
        <v>14155</v>
      </c>
    </row>
    <row r="378" spans="1:3">
      <c r="A378" s="6" t="s">
        <v>434</v>
      </c>
      <c r="B378" s="15" t="s">
        <v>465</v>
      </c>
      <c r="C378" s="24">
        <v>17693</v>
      </c>
    </row>
    <row r="379" spans="1:3">
      <c r="A379" s="6" t="s">
        <v>659</v>
      </c>
      <c r="B379" s="15" t="s">
        <v>660</v>
      </c>
      <c r="C379" s="24">
        <v>23591</v>
      </c>
    </row>
    <row r="380" spans="1:3">
      <c r="A380" s="6" t="s">
        <v>435</v>
      </c>
      <c r="B380" s="15" t="s">
        <v>466</v>
      </c>
      <c r="C380" s="24">
        <v>29488</v>
      </c>
    </row>
    <row r="381" spans="1:3">
      <c r="A381" s="6" t="s">
        <v>661</v>
      </c>
      <c r="B381" s="15" t="s">
        <v>662</v>
      </c>
      <c r="C381" s="24">
        <v>35386</v>
      </c>
    </row>
    <row r="382" spans="1:3">
      <c r="A382" s="6" t="s">
        <v>436</v>
      </c>
      <c r="B382" s="15" t="s">
        <v>467</v>
      </c>
      <c r="C382" s="24">
        <v>41283</v>
      </c>
    </row>
    <row r="383" spans="1:3">
      <c r="A383" s="6" t="s">
        <v>437</v>
      </c>
      <c r="B383" s="15" t="s">
        <v>468</v>
      </c>
      <c r="C383" s="24">
        <v>47181</v>
      </c>
    </row>
    <row r="384" spans="1:3">
      <c r="A384" s="6" t="s">
        <v>438</v>
      </c>
      <c r="B384" s="15" t="s">
        <v>469</v>
      </c>
      <c r="C384" s="24">
        <v>49375</v>
      </c>
    </row>
    <row r="385" spans="1:3">
      <c r="A385" s="6" t="s">
        <v>439</v>
      </c>
      <c r="B385" s="15" t="s">
        <v>470</v>
      </c>
      <c r="C385" s="24">
        <v>58976</v>
      </c>
    </row>
    <row r="386" spans="1:3">
      <c r="A386" s="6" t="s">
        <v>440</v>
      </c>
      <c r="B386" s="15" t="s">
        <v>471</v>
      </c>
      <c r="C386" s="24">
        <v>1093</v>
      </c>
    </row>
    <row r="387" spans="1:3">
      <c r="A387" s="6" t="s">
        <v>441</v>
      </c>
      <c r="B387" s="15" t="s">
        <v>472</v>
      </c>
      <c r="C387" s="24">
        <v>1639</v>
      </c>
    </row>
    <row r="388" spans="1:3">
      <c r="A388" s="6" t="s">
        <v>442</v>
      </c>
      <c r="B388" s="15" t="s">
        <v>473</v>
      </c>
      <c r="C388" s="24">
        <v>2185</v>
      </c>
    </row>
    <row r="389" spans="1:3">
      <c r="A389" s="6" t="s">
        <v>443</v>
      </c>
      <c r="B389" s="15" t="s">
        <v>474</v>
      </c>
      <c r="C389" s="24">
        <v>2731</v>
      </c>
    </row>
    <row r="390" spans="1:3">
      <c r="A390" s="6" t="s">
        <v>444</v>
      </c>
      <c r="B390" s="15" t="s">
        <v>475</v>
      </c>
      <c r="C390" s="24">
        <v>3278</v>
      </c>
    </row>
    <row r="391" spans="1:3">
      <c r="A391" s="6" t="s">
        <v>445</v>
      </c>
      <c r="B391" s="15" t="s">
        <v>476</v>
      </c>
      <c r="C391" s="24">
        <v>3824</v>
      </c>
    </row>
    <row r="392" spans="1:3">
      <c r="A392" s="6" t="s">
        <v>446</v>
      </c>
      <c r="B392" s="15" t="s">
        <v>477</v>
      </c>
      <c r="C392" s="24">
        <v>4370</v>
      </c>
    </row>
    <row r="393" spans="1:3">
      <c r="A393" s="6" t="s">
        <v>447</v>
      </c>
      <c r="B393" s="15" t="s">
        <v>478</v>
      </c>
      <c r="C393" s="24">
        <v>4916</v>
      </c>
    </row>
    <row r="394" spans="1:3">
      <c r="A394" s="6" t="s">
        <v>448</v>
      </c>
      <c r="B394" s="15" t="s">
        <v>479</v>
      </c>
      <c r="C394" s="24">
        <v>5462</v>
      </c>
    </row>
    <row r="395" spans="1:3">
      <c r="A395" s="6" t="s">
        <v>449</v>
      </c>
      <c r="B395" s="15" t="s">
        <v>480</v>
      </c>
      <c r="C395" s="24">
        <v>6008</v>
      </c>
    </row>
    <row r="396" spans="1:3">
      <c r="A396" s="6" t="s">
        <v>450</v>
      </c>
      <c r="B396" s="15" t="s">
        <v>481</v>
      </c>
      <c r="C396" s="24">
        <v>6555</v>
      </c>
    </row>
    <row r="397" spans="1:3">
      <c r="A397" s="6" t="s">
        <v>451</v>
      </c>
      <c r="B397" s="15" t="s">
        <v>482</v>
      </c>
      <c r="C397" s="24">
        <v>7101</v>
      </c>
    </row>
    <row r="398" spans="1:3">
      <c r="A398" s="6" t="s">
        <v>452</v>
      </c>
      <c r="B398" s="15" t="s">
        <v>483</v>
      </c>
      <c r="C398" s="24">
        <v>7647</v>
      </c>
    </row>
    <row r="399" spans="1:3">
      <c r="A399" s="6" t="s">
        <v>453</v>
      </c>
      <c r="B399" s="15" t="s">
        <v>484</v>
      </c>
      <c r="C399" s="24">
        <v>8193</v>
      </c>
    </row>
    <row r="400" spans="1:3">
      <c r="A400" s="6" t="s">
        <v>454</v>
      </c>
      <c r="B400" s="15" t="s">
        <v>485</v>
      </c>
      <c r="C400" s="24">
        <v>8739</v>
      </c>
    </row>
    <row r="401" spans="1:3">
      <c r="A401" s="6" t="s">
        <v>455</v>
      </c>
      <c r="B401" s="15" t="s">
        <v>486</v>
      </c>
      <c r="C401" s="24">
        <v>9286</v>
      </c>
    </row>
    <row r="402" spans="1:3">
      <c r="A402" s="6" t="s">
        <v>456</v>
      </c>
      <c r="B402" s="15" t="s">
        <v>487</v>
      </c>
      <c r="C402" s="24">
        <v>9832</v>
      </c>
    </row>
    <row r="403" spans="1:3">
      <c r="A403" s="6" t="s">
        <v>457</v>
      </c>
      <c r="B403" s="15" t="s">
        <v>488</v>
      </c>
      <c r="C403" s="24">
        <v>10378</v>
      </c>
    </row>
    <row r="404" spans="1:3">
      <c r="A404" s="6" t="s">
        <v>458</v>
      </c>
      <c r="B404" s="15" t="s">
        <v>489</v>
      </c>
      <c r="C404" s="24">
        <v>10924</v>
      </c>
    </row>
    <row r="405" spans="1:3">
      <c r="A405" s="6" t="s">
        <v>459</v>
      </c>
      <c r="B405" s="15" t="s">
        <v>490</v>
      </c>
      <c r="C405" s="24">
        <v>11470</v>
      </c>
    </row>
    <row r="406" spans="1:3" ht="15" customHeight="1">
      <c r="A406" s="6" t="s">
        <v>568</v>
      </c>
      <c r="B406" s="15" t="s">
        <v>575</v>
      </c>
      <c r="C406" s="24">
        <v>1065</v>
      </c>
    </row>
    <row r="407" spans="1:3">
      <c r="A407" s="6" t="s">
        <v>569</v>
      </c>
      <c r="B407" s="15" t="s">
        <v>576</v>
      </c>
      <c r="C407" s="24">
        <v>710</v>
      </c>
    </row>
    <row r="408" spans="1:3">
      <c r="A408" s="6" t="s">
        <v>570</v>
      </c>
      <c r="B408" s="15" t="s">
        <v>577</v>
      </c>
      <c r="C408" s="24">
        <v>474</v>
      </c>
    </row>
    <row r="409" spans="1:3">
      <c r="A409" s="6" t="s">
        <v>571</v>
      </c>
      <c r="B409" s="15" t="s">
        <v>578</v>
      </c>
      <c r="C409" s="24">
        <v>284</v>
      </c>
    </row>
    <row r="410" spans="1:3">
      <c r="A410" s="6" t="s">
        <v>572</v>
      </c>
      <c r="B410" s="15" t="s">
        <v>579</v>
      </c>
      <c r="C410" s="24">
        <v>237</v>
      </c>
    </row>
    <row r="411" spans="1:3">
      <c r="A411" s="6" t="s">
        <v>573</v>
      </c>
      <c r="B411" s="15" t="s">
        <v>580</v>
      </c>
      <c r="C411" s="24">
        <v>284</v>
      </c>
    </row>
    <row r="412" spans="1:3">
      <c r="A412" s="6" t="s">
        <v>581</v>
      </c>
      <c r="B412" s="15" t="s">
        <v>583</v>
      </c>
      <c r="C412" s="24">
        <v>592</v>
      </c>
    </row>
    <row r="413" spans="1:3">
      <c r="A413" s="6" t="s">
        <v>574</v>
      </c>
      <c r="B413" s="15" t="s">
        <v>584</v>
      </c>
      <c r="C413" s="24">
        <v>946</v>
      </c>
    </row>
    <row r="414" spans="1:3" ht="18">
      <c r="A414" s="35"/>
      <c r="B414" s="36" t="s">
        <v>428</v>
      </c>
      <c r="C414" s="37"/>
    </row>
    <row r="415" spans="1:3">
      <c r="A415" s="6" t="s">
        <v>491</v>
      </c>
      <c r="B415" s="15" t="s">
        <v>522</v>
      </c>
      <c r="C415" s="24">
        <v>8370</v>
      </c>
    </row>
    <row r="416" spans="1:3">
      <c r="A416" s="6" t="s">
        <v>492</v>
      </c>
      <c r="B416" s="15" t="s">
        <v>523</v>
      </c>
      <c r="C416" s="24">
        <v>10462</v>
      </c>
    </row>
    <row r="417" spans="1:3">
      <c r="A417" s="6" t="s">
        <v>493</v>
      </c>
      <c r="B417" s="15" t="s">
        <v>524</v>
      </c>
      <c r="C417" s="24">
        <v>13949</v>
      </c>
    </row>
    <row r="418" spans="1:3">
      <c r="A418" s="6" t="s">
        <v>494</v>
      </c>
      <c r="B418" s="15" t="s">
        <v>525</v>
      </c>
      <c r="C418" s="24">
        <v>17436</v>
      </c>
    </row>
    <row r="419" spans="1:3">
      <c r="A419" s="6" t="s">
        <v>495</v>
      </c>
      <c r="B419" s="15" t="s">
        <v>526</v>
      </c>
      <c r="C419" s="24">
        <v>20923</v>
      </c>
    </row>
    <row r="420" spans="1:3">
      <c r="A420" s="6" t="s">
        <v>496</v>
      </c>
      <c r="B420" s="15" t="s">
        <v>527</v>
      </c>
      <c r="C420" s="24">
        <v>26153</v>
      </c>
    </row>
    <row r="421" spans="1:3">
      <c r="A421" s="6" t="s">
        <v>663</v>
      </c>
      <c r="B421" s="15" t="s">
        <v>664</v>
      </c>
      <c r="C421" s="24">
        <v>34871</v>
      </c>
    </row>
    <row r="422" spans="1:3">
      <c r="A422" s="6" t="s">
        <v>497</v>
      </c>
      <c r="B422" s="15" t="s">
        <v>528</v>
      </c>
      <c r="C422" s="24">
        <v>43589</v>
      </c>
    </row>
    <row r="423" spans="1:3">
      <c r="A423" s="6" t="s">
        <v>665</v>
      </c>
      <c r="B423" s="15" t="s">
        <v>666</v>
      </c>
      <c r="C423" s="24">
        <v>52306</v>
      </c>
    </row>
    <row r="424" spans="1:3">
      <c r="A424" s="6" t="s">
        <v>498</v>
      </c>
      <c r="B424" s="15" t="s">
        <v>529</v>
      </c>
      <c r="C424" s="24">
        <v>61024</v>
      </c>
    </row>
    <row r="425" spans="1:3">
      <c r="A425" s="6" t="s">
        <v>499</v>
      </c>
      <c r="B425" s="15" t="s">
        <v>530</v>
      </c>
      <c r="C425" s="24">
        <v>69742</v>
      </c>
    </row>
    <row r="426" spans="1:3">
      <c r="A426" s="6" t="s">
        <v>500</v>
      </c>
      <c r="B426" s="15" t="s">
        <v>531</v>
      </c>
      <c r="C426" s="24">
        <v>72985</v>
      </c>
    </row>
    <row r="427" spans="1:3">
      <c r="A427" s="6" t="s">
        <v>501</v>
      </c>
      <c r="B427" s="15" t="s">
        <v>532</v>
      </c>
      <c r="C427" s="24">
        <v>87177</v>
      </c>
    </row>
    <row r="428" spans="1:3">
      <c r="A428" s="6" t="s">
        <v>502</v>
      </c>
      <c r="B428" s="15" t="s">
        <v>533</v>
      </c>
      <c r="C428" s="24">
        <v>1615</v>
      </c>
    </row>
    <row r="429" spans="1:3">
      <c r="A429" s="6" t="s">
        <v>503</v>
      </c>
      <c r="B429" s="15" t="s">
        <v>534</v>
      </c>
      <c r="C429" s="24">
        <v>2423</v>
      </c>
    </row>
    <row r="430" spans="1:3">
      <c r="A430" s="6" t="s">
        <v>504</v>
      </c>
      <c r="B430" s="15" t="s">
        <v>535</v>
      </c>
      <c r="C430" s="24">
        <v>3230</v>
      </c>
    </row>
    <row r="431" spans="1:3">
      <c r="A431" s="6" t="s">
        <v>505</v>
      </c>
      <c r="B431" s="15" t="s">
        <v>536</v>
      </c>
      <c r="C431" s="24">
        <v>4037</v>
      </c>
    </row>
    <row r="432" spans="1:3">
      <c r="A432" s="6" t="s">
        <v>506</v>
      </c>
      <c r="B432" s="15" t="s">
        <v>537</v>
      </c>
      <c r="C432" s="24">
        <v>4845</v>
      </c>
    </row>
    <row r="433" spans="1:3">
      <c r="A433" s="6" t="s">
        <v>507</v>
      </c>
      <c r="B433" s="15" t="s">
        <v>538</v>
      </c>
      <c r="C433" s="24">
        <v>5652</v>
      </c>
    </row>
    <row r="434" spans="1:3">
      <c r="A434" s="6" t="s">
        <v>508</v>
      </c>
      <c r="B434" s="15" t="s">
        <v>539</v>
      </c>
      <c r="C434" s="24">
        <v>6459</v>
      </c>
    </row>
    <row r="435" spans="1:3">
      <c r="A435" s="6" t="s">
        <v>509</v>
      </c>
      <c r="B435" s="15" t="s">
        <v>540</v>
      </c>
      <c r="C435" s="24">
        <v>7267</v>
      </c>
    </row>
    <row r="436" spans="1:3">
      <c r="A436" s="6" t="s">
        <v>510</v>
      </c>
      <c r="B436" s="15" t="s">
        <v>541</v>
      </c>
      <c r="C436" s="24">
        <v>8074</v>
      </c>
    </row>
    <row r="437" spans="1:3">
      <c r="A437" s="6" t="s">
        <v>511</v>
      </c>
      <c r="B437" s="15" t="s">
        <v>542</v>
      </c>
      <c r="C437" s="24">
        <v>8881</v>
      </c>
    </row>
    <row r="438" spans="1:3">
      <c r="A438" s="6" t="s">
        <v>512</v>
      </c>
      <c r="B438" s="15" t="s">
        <v>543</v>
      </c>
      <c r="C438" s="24">
        <v>9689</v>
      </c>
    </row>
    <row r="439" spans="1:3">
      <c r="A439" s="6" t="s">
        <v>513</v>
      </c>
      <c r="B439" s="15" t="s">
        <v>544</v>
      </c>
      <c r="C439" s="24">
        <v>10496</v>
      </c>
    </row>
    <row r="440" spans="1:3">
      <c r="A440" s="6" t="s">
        <v>514</v>
      </c>
      <c r="B440" s="15" t="s">
        <v>545</v>
      </c>
      <c r="C440" s="24">
        <v>11304</v>
      </c>
    </row>
    <row r="441" spans="1:3">
      <c r="A441" s="6" t="s">
        <v>515</v>
      </c>
      <c r="B441" s="15" t="s">
        <v>546</v>
      </c>
      <c r="C441" s="24">
        <v>12111</v>
      </c>
    </row>
    <row r="442" spans="1:3">
      <c r="A442" s="6" t="s">
        <v>516</v>
      </c>
      <c r="B442" s="15" t="s">
        <v>547</v>
      </c>
      <c r="C442" s="24">
        <v>12918</v>
      </c>
    </row>
    <row r="443" spans="1:3">
      <c r="A443" s="6" t="s">
        <v>517</v>
      </c>
      <c r="B443" s="15" t="s">
        <v>548</v>
      </c>
      <c r="C443" s="24">
        <v>13726</v>
      </c>
    </row>
    <row r="444" spans="1:3">
      <c r="A444" s="6" t="s">
        <v>518</v>
      </c>
      <c r="B444" s="15" t="s">
        <v>549</v>
      </c>
      <c r="C444" s="24">
        <v>14533</v>
      </c>
    </row>
    <row r="445" spans="1:3">
      <c r="A445" s="6" t="s">
        <v>519</v>
      </c>
      <c r="B445" s="15" t="s">
        <v>550</v>
      </c>
      <c r="C445" s="24">
        <v>15340</v>
      </c>
    </row>
    <row r="446" spans="1:3">
      <c r="A446" s="6" t="s">
        <v>520</v>
      </c>
      <c r="B446" s="15" t="s">
        <v>551</v>
      </c>
      <c r="C446" s="24">
        <v>16148</v>
      </c>
    </row>
    <row r="447" spans="1:3">
      <c r="A447" s="6" t="s">
        <v>521</v>
      </c>
      <c r="B447" s="15" t="s">
        <v>552</v>
      </c>
      <c r="C447" s="24">
        <v>16955</v>
      </c>
    </row>
    <row r="448" spans="1:3" ht="19.95" customHeight="1">
      <c r="A448" s="6" t="s">
        <v>585</v>
      </c>
      <c r="B448" s="15" t="s">
        <v>593</v>
      </c>
      <c r="C448" s="24">
        <v>1574</v>
      </c>
    </row>
    <row r="449" spans="1:3">
      <c r="A449" s="6" t="s">
        <v>586</v>
      </c>
      <c r="B449" s="15" t="s">
        <v>594</v>
      </c>
      <c r="C449" s="24">
        <v>1049</v>
      </c>
    </row>
    <row r="450" spans="1:3">
      <c r="A450" s="6" t="s">
        <v>587</v>
      </c>
      <c r="B450" s="15" t="s">
        <v>595</v>
      </c>
      <c r="C450" s="24">
        <v>700</v>
      </c>
    </row>
    <row r="451" spans="1:3">
      <c r="A451" s="6" t="s">
        <v>588</v>
      </c>
      <c r="B451" s="15" t="s">
        <v>596</v>
      </c>
      <c r="C451" s="24">
        <v>420</v>
      </c>
    </row>
    <row r="452" spans="1:3">
      <c r="A452" s="6" t="s">
        <v>589</v>
      </c>
      <c r="B452" s="15" t="s">
        <v>597</v>
      </c>
      <c r="C452" s="24">
        <v>350</v>
      </c>
    </row>
    <row r="453" spans="1:3">
      <c r="A453" s="6" t="s">
        <v>590</v>
      </c>
      <c r="B453" s="15" t="s">
        <v>598</v>
      </c>
      <c r="C453" s="24">
        <v>420</v>
      </c>
    </row>
    <row r="454" spans="1:3">
      <c r="A454" s="6" t="s">
        <v>591</v>
      </c>
      <c r="B454" s="15" t="s">
        <v>599</v>
      </c>
      <c r="C454" s="24">
        <v>874</v>
      </c>
    </row>
    <row r="455" spans="1:3">
      <c r="A455" s="6" t="s">
        <v>592</v>
      </c>
      <c r="B455" s="15" t="s">
        <v>600</v>
      </c>
      <c r="C455" s="24">
        <v>1399</v>
      </c>
    </row>
  </sheetData>
  <mergeCells count="3">
    <mergeCell ref="B1:C1"/>
    <mergeCell ref="B2:C2"/>
    <mergeCell ref="B3:C3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Спецификация</vt:lpstr>
      <vt:lpstr>Прайс лист</vt:lpstr>
      <vt:lpstr>Спецификация!Область_печати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Zakko</dc:creator>
  <cp:keywords/>
  <dc:description/>
  <cp:lastModifiedBy>Zakko</cp:lastModifiedBy>
  <cp:lastPrinted>2022-04-18T09:18:03Z</cp:lastPrinted>
  <dcterms:created xsi:type="dcterms:W3CDTF">2022-04-18T09:01:51Z</dcterms:created>
  <dcterms:modified xsi:type="dcterms:W3CDTF">2026-06-09T15:18:43Z</dcterms:modified>
  <cp:category/>
</cp:coreProperties>
</file>